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i\Desktop\"/>
    </mc:Choice>
  </mc:AlternateContent>
  <bookViews>
    <workbookView xWindow="360" yWindow="36" windowWidth="13392" windowHeight="9756" activeTab="6"/>
  </bookViews>
  <sheets>
    <sheet name="2009" sheetId="1" r:id="rId1"/>
    <sheet name="2010_I" sheetId="2" r:id="rId2"/>
    <sheet name="2010_II" sheetId="3" r:id="rId3"/>
    <sheet name="2011" sheetId="4" r:id="rId4"/>
    <sheet name="2012" sheetId="5" r:id="rId5"/>
    <sheet name="2013" sheetId="6" r:id="rId6"/>
    <sheet name="2014" sheetId="7" r:id="rId7"/>
  </sheets>
  <calcPr calcId="152511"/>
</workbook>
</file>

<file path=xl/calcChain.xml><?xml version="1.0" encoding="utf-8"?>
<calcChain xmlns="http://schemas.openxmlformats.org/spreadsheetml/2006/main">
  <c r="F54" i="5" l="1"/>
  <c r="F53" i="5"/>
  <c r="F52" i="5"/>
  <c r="F51" i="5"/>
  <c r="F50" i="5"/>
  <c r="E55" i="5"/>
  <c r="D55" i="5"/>
  <c r="E35" i="1" l="1"/>
  <c r="D37" i="2"/>
  <c r="D24" i="2"/>
  <c r="D17" i="2"/>
  <c r="D63" i="6"/>
  <c r="D54" i="6"/>
  <c r="D25" i="6"/>
  <c r="D62" i="4"/>
  <c r="D53" i="4"/>
  <c r="F30" i="3"/>
  <c r="E30" i="3"/>
  <c r="F16" i="3"/>
  <c r="E16" i="3"/>
  <c r="E12" i="3"/>
  <c r="F12" i="3"/>
</calcChain>
</file>

<file path=xl/sharedStrings.xml><?xml version="1.0" encoding="utf-8"?>
<sst xmlns="http://schemas.openxmlformats.org/spreadsheetml/2006/main" count="1166" uniqueCount="671">
  <si>
    <t>Taotleja</t>
  </si>
  <si>
    <t>Projekti nimi</t>
  </si>
  <si>
    <t>Toetuse summa</t>
  </si>
  <si>
    <t>FIE Velvi Alaküla</t>
  </si>
  <si>
    <t>Ratva küla maasikaistandus</t>
  </si>
  <si>
    <t>Seltsing Tudulinna aleviku arengurühm</t>
  </si>
  <si>
    <t>Tudulinna aleviku ja Tagajõe küla ühise külapäeva ettevalmistamine ja läbiviimine</t>
  </si>
  <si>
    <t>MTÜ Logovest</t>
  </si>
  <si>
    <t>Mainekujundusmaterjalide valmistamine</t>
  </si>
  <si>
    <t>Avinurme Vallavalitsus</t>
  </si>
  <si>
    <t>Raamat „Olen Avinurmest"</t>
  </si>
  <si>
    <t>MTÜ Sääsküla Huviklubi</t>
  </si>
  <si>
    <t>Turismiobjekte tutvustavate tekstide salvestamine ja turismiobjektide märgistamine (GPS)</t>
  </si>
  <si>
    <t>EELK Avinurme Kogudus</t>
  </si>
  <si>
    <t>Avinurme kiriku katuse restaureerimise põhiprojekti koostamine ja kirikutekstiilide ostmine</t>
  </si>
  <si>
    <t>SA Avinurme Elulaadikeskus</t>
  </si>
  <si>
    <t>SA Avinurme Elulaadikeskus rakendamine</t>
  </si>
  <si>
    <t>MTÜ Iisaku Noorte Klubi</t>
  </si>
  <si>
    <t>Iisaku Noortekeskuse sisustamine</t>
  </si>
  <si>
    <t>Seltsing Iisaku Segakoor</t>
  </si>
  <si>
    <t>Kaunilt kõlav jõuluaeg</t>
  </si>
  <si>
    <t>IMB Puidutoodete AS</t>
  </si>
  <si>
    <t>Puiduhoidla rekonstrueerimine</t>
  </si>
  <si>
    <t>OÜ Teenus</t>
  </si>
  <si>
    <t>Teenindus-, õppe- ja majutusmaja</t>
  </si>
  <si>
    <t>MTÜ Muusika-Lauluselts Metsakaja</t>
  </si>
  <si>
    <t>Vadi puhkeala korrastamine</t>
  </si>
  <si>
    <t>Avinurme kirik 100</t>
  </si>
  <si>
    <t>Elulaadikeskuse õueala ja riistapuupargi arendus</t>
  </si>
  <si>
    <t>FIE Jaan Tooming Väljaotsa talu</t>
  </si>
  <si>
    <t>Katusepilbaste valmistamise tootmishoonete elektrisüsteemi uuendamine</t>
  </si>
  <si>
    <t>MTÜ Lastekaitse Liit</t>
  </si>
  <si>
    <t>Remniku Vabaaja Keskuse projekteerimine</t>
  </si>
  <si>
    <t>Avinurme laat kui valla visiitkaart</t>
  </si>
  <si>
    <t>FIE Vello Kristjan Kaubandus</t>
  </si>
  <si>
    <t>Nõudepesumasina soetamine</t>
  </si>
  <si>
    <t>MTÜ Spordiklubi BC Karjamaa</t>
  </si>
  <si>
    <t>Karjamaa spordibaasi köögiseadmete ja treeningseadmete ostmine</t>
  </si>
  <si>
    <t>Tudulinna Vallavalitsus</t>
  </si>
  <si>
    <t>Rannapungerja puhkeala loodussäästlik kasutamine</t>
  </si>
  <si>
    <t>SA Laanelill</t>
  </si>
  <si>
    <t>UNIC autobussi Opel Blitz restaureerimine</t>
  </si>
  <si>
    <t>Tõnu Tours OÜ</t>
  </si>
  <si>
    <t>Kodukant korda</t>
  </si>
  <si>
    <t>Peipsi-Alutaguse tegevuspiirkonna kui olulise Eesti loodusturismi sihtkoha ühine tutvustamine Soome turul</t>
  </si>
  <si>
    <t>Iisaku Vallavalitsus</t>
  </si>
  <si>
    <t>Õppereis Kotka vabatahtliku tuletõrjega tutvumiseks</t>
  </si>
  <si>
    <t>Lammas ja Puu OÜ</t>
  </si>
  <si>
    <t>Otsekülviku soetamine</t>
  </si>
  <si>
    <t>Adra soetamine</t>
  </si>
  <si>
    <t>Iisaku noored nähtavaks</t>
  </si>
  <si>
    <t>OÜ Metsataga Veod</t>
  </si>
  <si>
    <t>Tagametsa talu peomaja ehitamine koos sisseseade soetamisega</t>
  </si>
  <si>
    <t>MTÜ Tudulinna Jahimeeste Selts</t>
  </si>
  <si>
    <t>Kommunikatsiooni- ja jälgimisseadmete soetamine</t>
  </si>
  <si>
    <t>Iisaku rahvamaja juubeliraamat</t>
  </si>
  <si>
    <t>Koostöövõrgustiku loomine ja aktiveerimine piirkonnas</t>
  </si>
  <si>
    <t>Avinurme Kultuuri ja Hariduse Selts Nurmetuled</t>
  </si>
  <si>
    <t>Piirkonna kultuurielu tutvustav kontsertreis Soome</t>
  </si>
  <si>
    <t>Illuka Vallavalitsus</t>
  </si>
  <si>
    <t>Alutaguse õpilasmalev</t>
  </si>
  <si>
    <t>Iisaku Noorte Klubi MTÜ</t>
  </si>
  <si>
    <t>Lastelaagrid</t>
  </si>
  <si>
    <t>Oonurme Külaselts MTÜ</t>
  </si>
  <si>
    <t>Oonurme 7. laulupäev</t>
  </si>
  <si>
    <t>Muusika-Lauluselts Metsakaja MTÜ</t>
  </si>
  <si>
    <t>Talgupäev</t>
  </si>
  <si>
    <t>Avinurme Elulaadikeskus SA</t>
  </si>
  <si>
    <t>Uued oskused loovad uusi võimalusi</t>
  </si>
  <si>
    <t>Avinurme kultuurikeskuse kino tehnilise kvaliteedi parandamine</t>
  </si>
  <si>
    <t>MTÜ Tuletorn</t>
  </si>
  <si>
    <t>Järuska puitsilla pealisosa ehitamine</t>
  </si>
  <si>
    <t>Noortebändide film</t>
  </si>
  <si>
    <t>Lohusuu Vallavalitsus</t>
  </si>
  <si>
    <t>Ida-Virumaa Lõunaregiooni X tantsupidu</t>
  </si>
  <si>
    <t>Vaikla Külaselts MTÜ</t>
  </si>
  <si>
    <t>Kivi</t>
  </si>
  <si>
    <t>MTÜ Iisaku Laskeklubi</t>
  </si>
  <si>
    <t>Lasketiiru seadmed</t>
  </si>
  <si>
    <t>Laagritsükkel „Lapsed tolerantsemaks ja loomasõbralikumaks!"</t>
  </si>
  <si>
    <t>Kokkuvõte PAK 2010.a rakenduskava I taotlusvoorust</t>
  </si>
  <si>
    <t>Lohusuu Vabatahtlik Päästeüksus MTÜ</t>
  </si>
  <si>
    <t>Päästemaja projekteerimine</t>
  </si>
  <si>
    <t>Iisaku Vabatahtlik Tuletõrje MTÜ</t>
  </si>
  <si>
    <t>Vabatahtlike päästjate koolitused</t>
  </si>
  <si>
    <t>Alajõe Arendus MTÜ</t>
  </si>
  <si>
    <t>Alajõe eakatele päevakeskuse loomine</t>
  </si>
  <si>
    <t>Kauksi külaselts MTÜ</t>
  </si>
  <si>
    <t>Kauksi suveturu rajamine</t>
  </si>
  <si>
    <t>MTÜ Mäekeskus</t>
  </si>
  <si>
    <t>Pannjärve seikluspark</t>
  </si>
  <si>
    <t>Teraviljakuivati</t>
  </si>
  <si>
    <t>Dello RD OÜ</t>
  </si>
  <si>
    <t>Külmkamber ja taignasegamismasin</t>
  </si>
  <si>
    <t>Teenindus-, õppe ja majutusmaja II etapp</t>
  </si>
  <si>
    <t>OÜ Tisler</t>
  </si>
  <si>
    <t>Puittoodangu vahelao ehitamine</t>
  </si>
  <si>
    <t>FIE Germani talu</t>
  </si>
  <si>
    <t>Seadmete soetamine</t>
  </si>
  <si>
    <t>Maasikate tootmiseks ja turustamiseks vajamineva inventari ostmine</t>
  </si>
  <si>
    <t>FIE Mare Reiska</t>
  </si>
  <si>
    <t>Põllumajandusseadmete soetamine väikepõllumajandusliku tootmise efektiivsemaks muutmiseks</t>
  </si>
  <si>
    <t>Piirkond</t>
  </si>
  <si>
    <t>Projekti eelarve</t>
  </si>
  <si>
    <t>Avinurme</t>
  </si>
  <si>
    <t>Muusika-Lauluselts Metsakaja</t>
  </si>
  <si>
    <t>Vadi seltsimaja abihoone projekteerimine</t>
  </si>
  <si>
    <t>Puhkpillistuudio pillipargi täiendamine</t>
  </si>
  <si>
    <t>Illuka</t>
  </si>
  <si>
    <t>MTÜ Motoklubi Freedom Feelers</t>
  </si>
  <si>
    <t>Illuka moto-ja vabaajakeskuse tugirajatiste projekteerimine</t>
  </si>
  <si>
    <t>MTÜ Virumaa Ellujäämis Klubi</t>
  </si>
  <si>
    <t>Õppe-seikluspargi projekteerimine</t>
  </si>
  <si>
    <t>Avinurme Suusaklubi MTÜ</t>
  </si>
  <si>
    <t>Inventari soetamine ja võistlustel osalemine</t>
  </si>
  <si>
    <t>Iisaku</t>
  </si>
  <si>
    <t>Kauksi Külaselts</t>
  </si>
  <si>
    <t>Kauksi külaseltsile matkavarustuse soetamine</t>
  </si>
  <si>
    <t>Suusaklubi Margus MTÜ</t>
  </si>
  <si>
    <t>Võistlus-ja treeningriiete soetamine</t>
  </si>
  <si>
    <t>Avinurme Spordi-ja Terviseselts</t>
  </si>
  <si>
    <t>Jõusaali vahendite soetamine</t>
  </si>
  <si>
    <t>Lohusuu</t>
  </si>
  <si>
    <t>MTÜ Lohusuu Vabatahtlik Päästeüksus</t>
  </si>
  <si>
    <t>Päästetehnika</t>
  </si>
  <si>
    <t>PAK</t>
  </si>
  <si>
    <t>Peipsi-Alutaguse Koostöökoda MTÜ</t>
  </si>
  <si>
    <t>PAKi haldusalasse kuuluvate valdade osaline viidastamine</t>
  </si>
  <si>
    <t>Fatamorgana Group OÜ</t>
  </si>
  <si>
    <t>Käsitööriistad ja tööpingid</t>
  </si>
  <si>
    <t>Mitmespindiline puurpink, bullerjan</t>
  </si>
  <si>
    <t>IseMeistrid OÜ</t>
  </si>
  <si>
    <t>Puidutöömasinate ja seadmete soetamine</t>
  </si>
  <si>
    <t>Elektripliit, ahi, ahju alus, ventilatsiooni kubu, õlipirukamasin, veekeetja</t>
  </si>
  <si>
    <t>Alajõe</t>
  </si>
  <si>
    <t>Vesiveskiga Alajõele oma nišš</t>
  </si>
  <si>
    <t>Tudulinna</t>
  </si>
  <si>
    <t>FIE Toivo Kivi</t>
  </si>
  <si>
    <t>Hoone rekonstrueerimise ehitusprojekti koostamine</t>
  </si>
  <si>
    <t>Angaari katuse remont</t>
  </si>
  <si>
    <t>FIE Piret Anvelt</t>
  </si>
  <si>
    <t>Mahepõllumajandusliku majapidamise arendamine</t>
  </si>
  <si>
    <t>Cops&amp;Max OÜ</t>
  </si>
  <si>
    <t>Kuremäe apteegi kohviku ja hostli renoveerimine</t>
  </si>
  <si>
    <t>Mäetaguse</t>
  </si>
  <si>
    <t>FIE Urmas Pae</t>
  </si>
  <si>
    <t>Frontaallaaduri, esilaaduri kopa ja aluste tõstmise kahvli soetamine</t>
  </si>
  <si>
    <t>M1</t>
  </si>
  <si>
    <t>M2</t>
  </si>
  <si>
    <t>M3</t>
  </si>
  <si>
    <t>Hindamisel saadud punktid</t>
  </si>
  <si>
    <t>MTÜ Puhkpilliorkester Avinurme</t>
  </si>
  <si>
    <t>Iisaku Noorte Klubi</t>
  </si>
  <si>
    <t>Alutaguse lastelaager</t>
  </si>
  <si>
    <t>Kauni muusika mittetulundusühing</t>
  </si>
  <si>
    <t>Tuletorni festival</t>
  </si>
  <si>
    <t>Oonurme Külaselts</t>
  </si>
  <si>
    <t>Mööbli soetamine Oonurme külamajja</t>
  </si>
  <si>
    <t>Iisaku Noortekeskuse laienduse projekteerimine</t>
  </si>
  <si>
    <t>Avinurme Spordi-ja terviseselts</t>
  </si>
  <si>
    <t>Avinurme, Lohusuu ja Tudulinna valdade jõusaali seadmete ja ringtreeningvahendite soetamine</t>
  </si>
  <si>
    <t>Logovest MTÜ</t>
  </si>
  <si>
    <t>Kahekultuurilisus piirkonna rikkuseks</t>
  </si>
  <si>
    <t>Kunsti- ja fotonäituste eksponeerimise ruumi sisustamine ja töölerakendamine</t>
  </si>
  <si>
    <t>MTÜ Just Mind</t>
  </si>
  <si>
    <t>Mobiilne fotostuudio</t>
  </si>
  <si>
    <t>Narva jõe äärsete külade päev</t>
  </si>
  <si>
    <t>Tudulinna Laulu-Mängu Selts MTÜ</t>
  </si>
  <si>
    <t>Tudulinna rahvamaja küttesüsteemide- ja eriosade projekteerimine</t>
  </si>
  <si>
    <t>Lasketiiru seadmed II osa</t>
  </si>
  <si>
    <t>Tallinna Noorte Naiste ja Noorte Meeste Kristlik Ühing</t>
  </si>
  <si>
    <t>Rannapungerja noortelaagri mängudemaja katuse renoveerimine</t>
  </si>
  <si>
    <t>MTÜ Suusaklubi Margus</t>
  </si>
  <si>
    <t>Mootorsaan ja rajamasin</t>
  </si>
  <si>
    <t>Iisaku Muuseumi Sõprade Selts</t>
  </si>
  <si>
    <t>Vabaõhuürituste ala "amfiteater" heakorrastamine</t>
  </si>
  <si>
    <t>KOKKU</t>
  </si>
  <si>
    <t>Avinurme Sotsiaal- ja Turvakeskus</t>
  </si>
  <si>
    <t>sõidulift</t>
  </si>
  <si>
    <t>Iisaku Vabatahtlik Tuletõrje</t>
  </si>
  <si>
    <t>päästevarustus</t>
  </si>
  <si>
    <t>Virumaa Koolituskeskus</t>
  </si>
  <si>
    <t>Ninasi ajaloo uurimus</t>
  </si>
  <si>
    <t>Balmung AS</t>
  </si>
  <si>
    <t>Karjaaed</t>
  </si>
  <si>
    <t>Teenus OÜ</t>
  </si>
  <si>
    <t>Laohoone ümberehitus puidutööstuse hooneks I etapp ja puulõhkumis masina soetamine.</t>
  </si>
  <si>
    <t>OÜ Paemetsa</t>
  </si>
  <si>
    <t>OÜ Paemetsa külalistemaja sisetööde teostamine ja köögitehnika hankimine</t>
  </si>
  <si>
    <t>Teenindus-,  õppe- ja majutusmaja tuleohutusnõuetele vastavaks</t>
  </si>
  <si>
    <t>Metsataga Veod OÜ</t>
  </si>
  <si>
    <t>Tagametsa puhkemaja sauna renoveerimine</t>
  </si>
  <si>
    <t>Formaatsaag, freespink ja laastuimur</t>
  </si>
  <si>
    <t>ProTeen Arendus OÜ</t>
  </si>
  <si>
    <t>Arvuti ja tarkvara soetamine</t>
  </si>
  <si>
    <t>Mõisalill OÜ</t>
  </si>
  <si>
    <t>Kasvuhoone ehitamine</t>
  </si>
  <si>
    <t>Halumasina soetamine</t>
  </si>
  <si>
    <t>Rivalette OÜ</t>
  </si>
  <si>
    <t>Biobriketi ja -graanuli tehas</t>
  </si>
  <si>
    <t>FIE Aare Karp</t>
  </si>
  <si>
    <t>Mesindustarvikute soetamine</t>
  </si>
  <si>
    <t>R Capital OÜ</t>
  </si>
  <si>
    <t>Rohusööda tootmise tehnoloogia ostmine</t>
  </si>
  <si>
    <t>OÜ Mäenurga Talu</t>
  </si>
  <si>
    <t>Puulõhkumisseadme ja hooldusniiduki ostmine</t>
  </si>
  <si>
    <t>Puit-Iisaku OÜ</t>
  </si>
  <si>
    <t>Katlamaja renoveerimine ja automatiseerimine</t>
  </si>
  <si>
    <t>Kauksi suplusranna puhastus-ja korrastustööd</t>
  </si>
  <si>
    <t>Kauksi rannapromenaadi projekteerimine</t>
  </si>
  <si>
    <t>Kultuuriveski MTÜ</t>
  </si>
  <si>
    <t>Pagari Veskimäe korrastus</t>
  </si>
  <si>
    <t>Tudulinna Jahimeeste Selts MTÜ</t>
  </si>
  <si>
    <t>Kummiroomikutega maastikumootorsõidukite soetamine kolmele jahiseltsile</t>
  </si>
  <si>
    <t>Mäetaguse Vallavalitsus</t>
  </si>
  <si>
    <t>Mäetaguse jõe puhastamine</t>
  </si>
  <si>
    <t>Illuka mõisapargi renoveerimise ja rekonstrueerimise projekteerimine</t>
  </si>
  <si>
    <t>Iisaku Kunstiklubi</t>
  </si>
  <si>
    <t>Iisaku Kunstiklubi õppereis tutvumaks Lõuna-Soome käsitöömeistritega</t>
  </si>
  <si>
    <t>Turismiettevõtluse arendamine piirkonnas</t>
  </si>
  <si>
    <t>Õppereis Hiiumaale</t>
  </si>
  <si>
    <t>Seltsing Tantsuking</t>
  </si>
  <si>
    <t>Iisaku Tantsukinga tantsulaager Pöide Piigadega</t>
  </si>
  <si>
    <t>Analüütilise andmebaasi koostamine</t>
  </si>
  <si>
    <t>Illuka ja Mäetaguse valdade loodus-ja kultuurobjektide visualiseeritud andmebaas</t>
  </si>
  <si>
    <t>M5</t>
  </si>
  <si>
    <t>M4</t>
  </si>
  <si>
    <t>Alutaguse Lastelaager 2012</t>
  </si>
  <si>
    <t>Pannjärve Seikluspargi edasiarendamise II etapp-väikelasteeiklusrada "avasta metsa"</t>
  </si>
  <si>
    <t>Telgi soetamine</t>
  </si>
  <si>
    <t>Mibus MTÜ</t>
  </si>
  <si>
    <t>Keraamika töökoda</t>
  </si>
  <si>
    <t>MTÜ Lohusuu Rannakultuuri Selts</t>
  </si>
  <si>
    <t>Laadaplatsi korrastamine</t>
  </si>
  <si>
    <t>Ma ise ilutegija</t>
  </si>
  <si>
    <t>Illuka Tehnikaspordi Klubi</t>
  </si>
  <si>
    <t>Motovarustus</t>
  </si>
  <si>
    <t>MTÜ Reino Jahilasketiir</t>
  </si>
  <si>
    <t>Märgiheitemasinate ja lisatarvikute soetamine</t>
  </si>
  <si>
    <t>MTÜ Avinurme Suusaklubi</t>
  </si>
  <si>
    <t>Alutaguse, Iisaku Marguse ja Avinurme suusaklubi suvised treeninglaagrid</t>
  </si>
  <si>
    <t>Venator MTÜ</t>
  </si>
  <si>
    <t>Jahimaja ja abihoone projekteerimine</t>
  </si>
  <si>
    <t>Avinurme ujulasse mullivanni  soetamine</t>
  </si>
  <si>
    <t>MTÜ Oonurme Segakoor</t>
  </si>
  <si>
    <t>Esinemisriided Oonurme Segakoorile</t>
  </si>
  <si>
    <t>Kauni muusika MTÜ</t>
  </si>
  <si>
    <t>Tuletorni festival 2012</t>
  </si>
  <si>
    <t>Vadi seltsimaja evakuatsioonivalgustus ja valvesignalisatsioon</t>
  </si>
  <si>
    <t>Ringiratast MTÜ</t>
  </si>
  <si>
    <t>Osalemine 49.Europeadel</t>
  </si>
  <si>
    <t>Puhkpilliorkester Avinurme</t>
  </si>
  <si>
    <t>Arvutikomplekti soetamine</t>
  </si>
  <si>
    <t>Alutaguse õpilasmalev 2012</t>
  </si>
  <si>
    <t>Alutaguse jahimeeste õppereis Saksamaale</t>
  </si>
  <si>
    <t>MTÜ Tudulinna Laulu-Mängu Selts</t>
  </si>
  <si>
    <t>Tudulinna rahvamaja automaatse tulehäiresüsteemi ja valvesüsteemi paigaldus</t>
  </si>
  <si>
    <t>MTÜ Iisaku Heaks</t>
  </si>
  <si>
    <t>Iisaku Gümnaasiumi kasvuhoone renoveerimine</t>
  </si>
  <si>
    <t>Illuka moto- ja vabaajakeskuse tugirajatiste ehitamine</t>
  </si>
  <si>
    <t>Hooldusniiduk</t>
  </si>
  <si>
    <t>Maamaitse OÜ</t>
  </si>
  <si>
    <t>Avinurme vana apteegimaja rekonstrueerimine</t>
  </si>
  <si>
    <t>Winkleri Talu OÜ</t>
  </si>
  <si>
    <t>Traktori ostmine</t>
  </si>
  <si>
    <t>Päevapoeg OÜ</t>
  </si>
  <si>
    <t>Teraviljakuivati soetamine</t>
  </si>
  <si>
    <t>NeliK Tehnika OÜ</t>
  </si>
  <si>
    <t>Traktori soetamine</t>
  </si>
  <si>
    <t>Kalda Käsitööde OÜ</t>
  </si>
  <si>
    <t>Inventari soetamine õpitubade läbiviimiseks</t>
  </si>
  <si>
    <t>FIE Ove Tomson</t>
  </si>
  <si>
    <t>Hooldusniiduki soetamine</t>
  </si>
  <si>
    <t>Pagarikoja arendamine</t>
  </si>
  <si>
    <t>Mullafrees</t>
  </si>
  <si>
    <t>FIE Ervin Rajamets</t>
  </si>
  <si>
    <t>Rullsilo tootmise tehnoloogia ostmine</t>
  </si>
  <si>
    <t>OÜ Riveruud</t>
  </si>
  <si>
    <t>Mesila rajamine</t>
  </si>
  <si>
    <t>FIE Rein Maasik</t>
  </si>
  <si>
    <t>Mesilastele uus kodu</t>
  </si>
  <si>
    <t>FIE Urve Roosimägi</t>
  </si>
  <si>
    <t>Juuksuriruumide renoveerimine</t>
  </si>
  <si>
    <t>Riilo Veod OÜ</t>
  </si>
  <si>
    <t>Sõiduautode õli- ja rehvivahetustöökoja seadmed</t>
  </si>
  <si>
    <t>OÜ Bomberos</t>
  </si>
  <si>
    <t>Multifunktsionaalne rataslaadur</t>
  </si>
  <si>
    <t>Hobuhotelliteenuse kvaliteedi parandamine</t>
  </si>
  <si>
    <t>Joiner OÜ</t>
  </si>
  <si>
    <t>Kauksi Telklaager kämpingud</t>
  </si>
  <si>
    <t>Avinurme Pritsimeeste Selts</t>
  </si>
  <si>
    <t>Vabatahtlike pritsimeeste seltsile varustuse soetamine</t>
  </si>
  <si>
    <t>Alutaguse lastelaager 2013</t>
  </si>
  <si>
    <t>Tuletorn MTÜ</t>
  </si>
  <si>
    <t>Liikluskorraldus Järuska sillal</t>
  </si>
  <si>
    <t>Mäekeskus MTÜ</t>
  </si>
  <si>
    <t>Pannjärve Seikluspargi edasiarendamise III etapp - "Õppe- ja seiklusmaja Harakapesa"</t>
  </si>
  <si>
    <t>Alutaguse Õpilasmalev 2013</t>
  </si>
  <si>
    <t>Lohusuu Lodi MTÜ</t>
  </si>
  <si>
    <t>Õppe- ja päästelaeva renoveerimine</t>
  </si>
  <si>
    <t>Tudulinna Laulu-Mängu Selts</t>
  </si>
  <si>
    <t>Tudulinna naisrahvatantsurühma "Rabaroosid" osalemine rahvusvahelisel folkloorifestivalil Ungaris</t>
  </si>
  <si>
    <t>Illuka Loomekoda MTÜ</t>
  </si>
  <si>
    <t>Koolitusreis Olustvere keraamikakotta</t>
  </si>
  <si>
    <t>Iisaku Segakoor MTÜ</t>
  </si>
  <si>
    <t>Iisaku Segakoori riided ja kontsertreis</t>
  </si>
  <si>
    <t>Lohusuu Rannakultuuri Selts</t>
  </si>
  <si>
    <t>Seltsiruumide sisustamine</t>
  </si>
  <si>
    <t>Kauni muusika mtü</t>
  </si>
  <si>
    <t>Tuletorni festival 2013</t>
  </si>
  <si>
    <t>Muusika- ja näitlemislaager</t>
  </si>
  <si>
    <t>Avinurme Sotsiaal-ja Turvakeskus</t>
  </si>
  <si>
    <t>Avinurme Sotsiaal- ja Turvakeskusesse täisfunktsionaalsete hooldusvoodite, madratsite ja voodikappide soetamine</t>
  </si>
  <si>
    <t>Spordiklubi BC Karjamaa</t>
  </si>
  <si>
    <t>Karjamaa Spordibaasi majutushoone mööbli ostmine</t>
  </si>
  <si>
    <t>Taekwondo klubi "KWON"</t>
  </si>
  <si>
    <t>KWON spordivahendid</t>
  </si>
  <si>
    <t>Esinemiskostüümid Tudulinna naisrahvatantsurühmale "Rabaroosid"</t>
  </si>
  <si>
    <t>Kauksi Külaselts MTÜ</t>
  </si>
  <si>
    <t>Külaplatsi rajamine</t>
  </si>
  <si>
    <t>Reino Jahilasketiir MTÜ</t>
  </si>
  <si>
    <t>Märgiheitemasinate soetamine</t>
  </si>
  <si>
    <t>Foto- ja videostuudio arendamine</t>
  </si>
  <si>
    <t>Iisaku Heaks MTÜ</t>
  </si>
  <si>
    <t>Iisaku Gümnaasiumi majandus ja kasvuhoone renoveerimise 2.etapp</t>
  </si>
  <si>
    <t>Sõiduauto kerghaagis ja mootorsaag</t>
  </si>
  <si>
    <t>Tartu Spordiveteranide Koondis MTÜ</t>
  </si>
  <si>
    <t>Lagedi puhkebaasi vee- ja kanalisatsiooniprojekti koostamine</t>
  </si>
  <si>
    <t>Riveruud OÜ</t>
  </si>
  <si>
    <t>Mesila seadmete ja järelhaagise soetamine</t>
  </si>
  <si>
    <t>Pagaritöökoja arendamine</t>
  </si>
  <si>
    <t>Korvimeistrid OÜ</t>
  </si>
  <si>
    <t>Prowints OÜ</t>
  </si>
  <si>
    <t>Tualettruumide ehitus</t>
  </si>
  <si>
    <t>Treimix Puit OÜ</t>
  </si>
  <si>
    <t>Tootmise arendamine</t>
  </si>
  <si>
    <t>Kangastelgede soetamine</t>
  </si>
  <si>
    <t>Germani Talu OÜ</t>
  </si>
  <si>
    <t>Puurkaev</t>
  </si>
  <si>
    <t>Õmblus-tikkimismasina soetamine Maamaitse OÜ</t>
  </si>
  <si>
    <t>Iisaku toiduklubi OÜ</t>
  </si>
  <si>
    <t>Peetri Pizza rajamiseks detailplaneeringu ja ehitusprojekti koostamine</t>
  </si>
  <si>
    <t>Kauksi Rand OÜ</t>
  </si>
  <si>
    <t>Köögiseadmete soetamine</t>
  </si>
  <si>
    <t>Puidutöötlemise seadmete soetamine</t>
  </si>
  <si>
    <t>Karjakoplite hooldusniiduki soetamine</t>
  </si>
  <si>
    <t>Väiketraktori haagislaadur</t>
  </si>
  <si>
    <t>Lepus OÜ</t>
  </si>
  <si>
    <t>Küülikukasvatamise arendamine</t>
  </si>
  <si>
    <t>Allrai OÜ</t>
  </si>
  <si>
    <t>Korstnapühkija koolitus</t>
  </si>
  <si>
    <t>Lepalind OÜ</t>
  </si>
  <si>
    <t>Abihoone ehitamine</t>
  </si>
  <si>
    <t>Puunõu OÜ</t>
  </si>
  <si>
    <t>OÜ Puunõu teenindusplatsi korrastamine</t>
  </si>
  <si>
    <t>Ervin Rajamets FIE</t>
  </si>
  <si>
    <t>Siloruloonide kiletaja ostmine</t>
  </si>
  <si>
    <t>Kauksi Telklaagri tehnovõrk</t>
  </si>
  <si>
    <t>Avinurme vana apteegimaja välisfassaadi rekonstrueerimine</t>
  </si>
  <si>
    <t>Valge Rebane OÜ</t>
  </si>
  <si>
    <t>Vahendite soetamine</t>
  </si>
  <si>
    <t>Raunoa OÜ</t>
  </si>
  <si>
    <t>Helipuldi soetamine</t>
  </si>
  <si>
    <t>Kauksi Telklaagri kämping</t>
  </si>
  <si>
    <t>Metsajõmm OÜ</t>
  </si>
  <si>
    <t>Järelhaagise soetamine</t>
  </si>
  <si>
    <t>Metsasellid OÜ</t>
  </si>
  <si>
    <t>Halumasin</t>
  </si>
  <si>
    <t>Rahvusvaheline talveseminar</t>
  </si>
  <si>
    <t>Peipsimaa turundusstrateegia 2020 koostamine</t>
  </si>
  <si>
    <t>Kanuuretk</t>
  </si>
  <si>
    <t>Läti-Leedu õppe-ekskursioon</t>
  </si>
  <si>
    <t>Piirkonna turundamine</t>
  </si>
  <si>
    <t>*Maksimaalne keskmine hinne 20 punkti. Alla 50% punkte saanud taotlusi ei kinnitatud.</t>
  </si>
  <si>
    <t>Külad liikumises</t>
  </si>
  <si>
    <t>Leader Best</t>
  </si>
  <si>
    <t>Tervisespordi edendamine Peipsimaal ja kogemuste vahetamine Lõuna-Karjala regioonis</t>
  </si>
  <si>
    <t>Õppereis vabaühendustele</t>
  </si>
  <si>
    <t>Jahiprojekt</t>
  </si>
  <si>
    <t>loobutud</t>
  </si>
  <si>
    <t>pooleli</t>
  </si>
  <si>
    <t>lõpetatud</t>
  </si>
  <si>
    <t>tagasi lükatud</t>
  </si>
  <si>
    <t>Jahimeeste vintraudsete jahirelvade padrunite laadimiskomplekt</t>
  </si>
  <si>
    <t>Projekti seis</t>
  </si>
  <si>
    <t xml:space="preserve">M1 </t>
  </si>
  <si>
    <t xml:space="preserve">M3 </t>
  </si>
  <si>
    <t>Meede</t>
  </si>
  <si>
    <t>Tulemused</t>
  </si>
  <si>
    <t>Valmisid erinevad mainekujundusmaterjalid. Kruusid, võtmehoidjad, voldik.</t>
  </si>
  <si>
    <t>Rajatud mitmeaastane maasikaistandus.</t>
  </si>
  <si>
    <t>Salvestatud turismiobjekte tutvustavad tekstid ja GPS koordinaadid.</t>
  </si>
  <si>
    <t>Valmis Avinurme kiriku katuse restaureerimise põhiprojekt ning soetati kirikutekstiilid.</t>
  </si>
  <si>
    <t>Soetatud noortekeskusesse koogitehnika, audio- ja videotehnika.</t>
  </si>
  <si>
    <t xml:space="preserve">Valmis koori plaat, osaleti rahvusvahelisel koorikkonkursil Potugalis, kus saavutati kirikumuusika kategoorias 4. koha. </t>
  </si>
  <si>
    <t>Rekonstrueeritud puiduhoidla.</t>
  </si>
  <si>
    <t xml:space="preserve">Majutusmaja sisustamine. Vaata www.avinurmehostel.ee </t>
  </si>
  <si>
    <t>Puhkeala korrastamine, võsatrimmeri soetamine.</t>
  </si>
  <si>
    <t>Avaldatud Kalju Jalakase raamat "Olen Avinurmest!</t>
  </si>
  <si>
    <t xml:space="preserve">Soetati töötajate esindusriided ja mööbel kontorisse. Lisaks soetati ekspositsiooni piirkonnale omased topised, tünnnid, sooja joogi valmistamise aparaat, tehnilised õppevahendid. </t>
  </si>
  <si>
    <t>-</t>
  </si>
  <si>
    <t xml:space="preserve">Avinurme kiriku juubeli üritused. Kontserdid, koolitused, sünnipäevaüritus. Kiriku seinaglobelääni soetamine. Kiriku trükised. </t>
  </si>
  <si>
    <t>Riistapuupargi ja õueala projekti koostamine, õueala tünnide soetamine. Koolitusseminaride läbiviimine.</t>
  </si>
  <si>
    <t xml:space="preserve">Uuendatud elektrisüsteem. </t>
  </si>
  <si>
    <t xml:space="preserve">Projekteeritud Remniku vabajakeskuse hoone. </t>
  </si>
  <si>
    <t>Korraldatud Avinurme laada helindamine.</t>
  </si>
  <si>
    <t>Soetatud Karjamaa spordibaasi köögiseadmed ja treeninseadmed.</t>
  </si>
  <si>
    <t>Projekti käigus valmis Rannapungerja puhkeala detailplaneering ja teostatavus-tasuvusanalüüsi koostamine.</t>
  </si>
  <si>
    <t>Restaureeritud autobuss Opel Blitz</t>
  </si>
  <si>
    <t xml:space="preserve">Soetatud muruniiduk, tänavapuhastus hari ja lumepuhur traktorile. </t>
  </si>
  <si>
    <t>Osalemine Mardilaadal.</t>
  </si>
  <si>
    <t>Teostatud õppereis Kotka vabatahtliku tuletõrjega tutvumiseks.</t>
  </si>
  <si>
    <t>Soetatud otsekülvik.</t>
  </si>
  <si>
    <t>Soetatud ader.</t>
  </si>
  <si>
    <t xml:space="preserve">Ehitatud Tagametsa puhkemaja juurde peomaja koos sisseseadmetega. </t>
  </si>
  <si>
    <t xml:space="preserve">Soetatud jahimeestele käsi GPSid, koerte GPS kaelarihmad ning rajakaamera. </t>
  </si>
  <si>
    <t xml:space="preserve">Välja antud Iisaku rahvamaja juubeliraamat. </t>
  </si>
  <si>
    <t>Soetatud õmblus-tikkimismasin.</t>
  </si>
  <si>
    <t xml:space="preserve">Koolitused korraldatud kolmele osalejale. </t>
  </si>
  <si>
    <t xml:space="preserve">Korraldatud rahvusvaheline seminar partneritele Rootsist, Ungarist ning Hispaaniast. </t>
  </si>
  <si>
    <t xml:space="preserve">Soetatud halumasin. </t>
  </si>
  <si>
    <t>Korraldatud lastelaager 60 osalejaga 6 päeva Karjamaa külas Alajõe vallas.</t>
  </si>
  <si>
    <t>Valmis lastele mõeldud seiklus-õpperada Pannjärve seikluspargis.</t>
  </si>
  <si>
    <t>Soetati suur kuppeltelk.</t>
  </si>
  <si>
    <t xml:space="preserve">Viidi läbi Iisaku Rahvamajas eakatele mõledud isetegevus ja taidluspidu. </t>
  </si>
  <si>
    <t>Soetati kolm grossisiklit noortele.</t>
  </si>
  <si>
    <t xml:space="preserve">Soetati märgihetiemasinad koos lisatarvikututega. </t>
  </si>
  <si>
    <t xml:space="preserve">Viidi läbi piirkonna suusanoorte ühised suvised treeninglaagrid. </t>
  </si>
  <si>
    <t>Soetati Avinurme ujulasse mullitünn.</t>
  </si>
  <si>
    <t>Toimusid Rannapungerja Tuletornikontserdid.</t>
  </si>
  <si>
    <t>Soetati ja paigaldati Vadi seltsimajja evakuatsiooni ning valvesignalisatsiooni seadmed.</t>
  </si>
  <si>
    <t>Mäetaguse ja Avinurme ühine tantsugrupp osales Itaalias Europeadel.</t>
  </si>
  <si>
    <t>Puhkpilliorkester soetas arvutikomplekti laulude noodistamiseks.</t>
  </si>
  <si>
    <t>Toimus Illuka, Mäetaguse ja Iisaku ühine noorte suvine õpilasmalev.</t>
  </si>
  <si>
    <t xml:space="preserve">Piirkonna jahimehed külastasid Saksamaa jahimessi. </t>
  </si>
  <si>
    <t>Soetati ja paigaldati Tudulinna rahvamajja tulehäire ning valvesignalisatsiooni seadmed.</t>
  </si>
  <si>
    <t xml:space="preserve">Renoveeritud kasvuhoone. </t>
  </si>
  <si>
    <t>Soetatud hooldusniiduk.</t>
  </si>
  <si>
    <t>Vahetatud apteeegimaja katus.</t>
  </si>
  <si>
    <t>Soetatud traktor.</t>
  </si>
  <si>
    <t>Soetatud teraviljakuivati.</t>
  </si>
  <si>
    <t>Soetatud laatade jaoks telk ning telki mööbel õpitubade läbiviimiseks.</t>
  </si>
  <si>
    <t xml:space="preserve">Soetatud vahustaja, veefilter. Loodud uus koduleht. </t>
  </si>
  <si>
    <t>Soetatud mullafrees.</t>
  </si>
  <si>
    <t>Soetatud rullsilo tehnoloogia.</t>
  </si>
  <si>
    <t xml:space="preserve">Korpustarude soetamine, meekäitlemisseadmete soetamine, mesilahoone rajamine. </t>
  </si>
  <si>
    <t>Korpustarude soetamine.</t>
  </si>
  <si>
    <t>Renoveeritud juuksuriruumid, soetatud sisustus.</t>
  </si>
  <si>
    <t xml:space="preserve">Soetatud autotöökoja seadmed. </t>
  </si>
  <si>
    <t xml:space="preserve">Soetatud rataslaadur. </t>
  </si>
  <si>
    <t>Soetatud laadur.</t>
  </si>
  <si>
    <t>Parimate projektide valimine. Motiveerimis ja tunnustus õppereis.</t>
  </si>
  <si>
    <t>Rahvusvaheline tervisespordi koostööprojekt. Noortelaagrid.</t>
  </si>
  <si>
    <t>Vabaühenduste õppereis Hollandisse ja Belgiasse.</t>
  </si>
  <si>
    <t>Rahvusvaheline jahindusalane koostööprojekt. (koolitused, kohtumised, koostöö)</t>
  </si>
  <si>
    <t>Korraldatud 6 päevane lastelaager 60le osalejale.</t>
  </si>
  <si>
    <t>Läbi viidud Rannapungerja Tuletornisfestival.</t>
  </si>
  <si>
    <t>Soetatud jõusaaliseadmed.</t>
  </si>
  <si>
    <t>Õmmeldud isetegevuslastele esinemsiriided.</t>
  </si>
  <si>
    <t>Sisustatud iisaku raamatukogu trepigaleriisse näituste vahendid.</t>
  </si>
  <si>
    <t>Soetatud fotostuudio inventar.</t>
  </si>
  <si>
    <t>Korraldatud Narva jõe äärsete külade päev.</t>
  </si>
  <si>
    <t>Projekteeritud Tudulinna rahvamaja küttespsteemid.</t>
  </si>
  <si>
    <t>Soetatud teine osa Lasketiiru seadmeid.</t>
  </si>
  <si>
    <t>Rannapungerja laagri mängudemaja sai uue katuse.</t>
  </si>
  <si>
    <t>Soetatud ramajasin ja mootorsaan talviste suusaradade sisseajamiseks.</t>
  </si>
  <si>
    <t>Avinurme vanadekodu sai korruste vahel liikumiseks sõidulifti.</t>
  </si>
  <si>
    <t>Soetatud päästevarustust ning spetsiaalseid päästeriideid.</t>
  </si>
  <si>
    <t>Lõpetatud Ninasi ajaloo uurimus.</t>
  </si>
  <si>
    <t>Soetatud ja paigaldatud karjaaed.</t>
  </si>
  <si>
    <t xml:space="preserve"> Renoveeritud Tagametsa puhkemaja saun.</t>
  </si>
  <si>
    <t>Soetatud köögiseadmed ning teostatud külalsitemaja sisetööd.</t>
  </si>
  <si>
    <t>Soetatud seadmed.</t>
  </si>
  <si>
    <t>Soetatud halumasin.</t>
  </si>
  <si>
    <t>Soetatud mesindustarvikud.</t>
  </si>
  <si>
    <t>Soetatud ruloonpress ning silopress.</t>
  </si>
  <si>
    <t>Projekteeritud Kauksi promenaad</t>
  </si>
  <si>
    <t>Korrastatud Pagari Veskimägi</t>
  </si>
  <si>
    <t>Soetatud kolmele jahiseltsile maastikumootorsõidukid</t>
  </si>
  <si>
    <t>Puhastatud Mäetaguse jõge üle 10 km ulatuses.</t>
  </si>
  <si>
    <t>Projekteeritud Illuka mõisapark</t>
  </si>
  <si>
    <t>Teostatud õppereis Soome</t>
  </si>
  <si>
    <t>Teostatud turismiteenindajate õppereis Saaremaale</t>
  </si>
  <si>
    <t>Toimus noorte õppeeis Hiiumaa noortekeskustesse</t>
  </si>
  <si>
    <t>Teostatud ühine tantsulaager</t>
  </si>
  <si>
    <t>Korraldatud kolme valla ühine õpilasmalev. Illuka, Mäetaguse, iisaku</t>
  </si>
  <si>
    <t xml:space="preserve">Korraldatud 6 päevane lastelaager 60nele noorele. </t>
  </si>
  <si>
    <t>Projekteeritud Lohususse vabatahtlike päästemaja.</t>
  </si>
  <si>
    <t>Läbi viidud piirkonna päästjate koolitused Kotka vabatahtlike päästjate juures.</t>
  </si>
  <si>
    <t>Renoveeeritud ruumid eakate päevakeskuseks.</t>
  </si>
  <si>
    <t>Rajatud Kauksisse suveturg. Soetatud letid, kaalud.</t>
  </si>
  <si>
    <t>Pannjärvele on ehitatud seikluspark.</t>
  </si>
  <si>
    <t>Soetatud külmkamber ning taignasegamismasin.</t>
  </si>
  <si>
    <t>Ehitatud puidu ladustamiseks vaheladu.</t>
  </si>
  <si>
    <t>Soetatud kartuli panemise ja võtmise seadmed.</t>
  </si>
  <si>
    <t>Vaiklasse vana koolimaja kohale paigaldatud mälestuskivi.</t>
  </si>
  <si>
    <t>Korraldatud Ida-Virumaa Lõunaregiooni tantsupidu.</t>
  </si>
  <si>
    <t>Valmis DVD Iiisaku noortebändidest.</t>
  </si>
  <si>
    <t>Ehitati Järuska puitsilla pealisosa.</t>
  </si>
  <si>
    <t>Soetati Avinurme uued kinovaatamise ja näitamise seadmed.</t>
  </si>
  <si>
    <t xml:space="preserve">Soetati lasketiiru märkmelehtede toomise automaatseadmed. </t>
  </si>
  <si>
    <t>Läbiviidud lastelaager.</t>
  </si>
  <si>
    <t>Korraldatud Oonurme Laulupäev.</t>
  </si>
  <si>
    <t>Läbi viidud talgupäev. Soetatud niiduk ning võsatrimmer.</t>
  </si>
  <si>
    <t>Soetatud õhk-maasoojuspump</t>
  </si>
  <si>
    <t>Soetatud kaal, mürgiprits, arvutikomplekt.</t>
  </si>
  <si>
    <t>Majutsumaja sisustatud.</t>
  </si>
  <si>
    <t>Projekteeritud abihoone.</t>
  </si>
  <si>
    <t>Soetati vaskpuhkpille noorte puhkpillistuudiosse.</t>
  </si>
  <si>
    <t>Projekteeritud tugirajatised.</t>
  </si>
  <si>
    <t>Soetatud suusad ja riided noortele.</t>
  </si>
  <si>
    <t>Soetatud tõukekelgud ja räätsad.</t>
  </si>
  <si>
    <t>Soetatud treeningriided.</t>
  </si>
  <si>
    <t>Soetatud jõusaali seadmed ja treeningpingid.</t>
  </si>
  <si>
    <t>Soetatud lumesaan, ATV ja käru.</t>
  </si>
  <si>
    <t>Paigaldatud 57 viita.</t>
  </si>
  <si>
    <t>Soetatud erinevaid puutööpinke ja käsiseadmeid.</t>
  </si>
  <si>
    <t>Soetatud üuurpink ning bullerjan.</t>
  </si>
  <si>
    <t>Soetatud pliit, ahi, kubu, pirukamasin ning veekeetja.</t>
  </si>
  <si>
    <t>Projekteeritud Alajõe vesiveski majutushooneks.</t>
  </si>
  <si>
    <t>Remonditud angaari katus.</t>
  </si>
  <si>
    <t>Soetatud põllutöötehnika.</t>
  </si>
  <si>
    <t>Renoveeritud hostel.</t>
  </si>
  <si>
    <t>Soetatud frontaallaaduri kopa ja aluste tõstmise kahvel.</t>
  </si>
  <si>
    <t>Trükised, keelekoolitused, võrgustiku loomine ja kujundamine, messikülastus.</t>
  </si>
  <si>
    <t>Naiste käsitöötoa koolitus ja materjalid, Traditsioonilise toitude valmistamise koolitus, Erinevate katuste valmistamise koolitus ”Eesti katus kestab”, Koolitused loodus-ja meisterdustoas, Seadmed traditsiooniliste toitude valmistamise kööki.</t>
  </si>
  <si>
    <t xml:space="preserve">Majutushoone projekt Rannapungerjale valminud. </t>
  </si>
  <si>
    <t>Korraldatud kolme valla ühine õpilasmalev. Kokku osales 50 noort.</t>
  </si>
  <si>
    <t>Iisaku muuseumi vabaühuürituste alal korrastatud amfiteater.</t>
  </si>
  <si>
    <t>Teenuse majja paigaldatud nõuetele vastav tulohutus süsteem.</t>
  </si>
  <si>
    <t>Soetatud arvuti, tarkvara ning läbitud 1 inimese tarkvarakoolitus, mis lubab edaspidi pakkuda kvaliteetsed ja oskuslikku maastikuplaneerimis teenust.</t>
  </si>
  <si>
    <t>Soetatud seadmed, briketivabrik on töös. Www.briketimeister.ee</t>
  </si>
  <si>
    <t>Soetatud keraamikakoja seadmed ja vahendid. Läbi viidud esimesed koolitused.</t>
  </si>
  <si>
    <t>Soetatud laadimiskomplekt.</t>
  </si>
  <si>
    <t xml:space="preserve">Viidud läbi piirkonna noortele 4 päevane laager. Osales 50 last. </t>
  </si>
  <si>
    <t>Soetatud mootorsaag, generaator ning ketaslõikur.</t>
  </si>
  <si>
    <t>Soetatud ja paigaldatud piirded ning liiklusmärgid Järuska sillale.</t>
  </si>
  <si>
    <t>Ehitatid Alutaguse Seiklusparki puu otsa õppe ja seiklusmaja.</t>
  </si>
  <si>
    <t>Läbi viidud 3 piirkonna valla ühine õpilasmalev, kus osales üle 50 noore.</t>
  </si>
  <si>
    <t>Rahvatantsurühm osales folkloorifestivalil Ungaris.</t>
  </si>
  <si>
    <t>8 inimeest osales kolmepäevasel koolitusel Olustvere mõisas.</t>
  </si>
  <si>
    <t>Soetatud mööbel ja videokaamera seltsitegevuseks.</t>
  </si>
  <si>
    <t>Juuni lõpus toimus 2 päevane suur muusikafestival Rannapungerjal. Www.kaunismuusika.ee</t>
  </si>
  <si>
    <t>40 osalejaga noortelaager, kus õpiti selgeks muusikal Merineitsi. Loe lähemalt: http://muusikal.raunoa.com/</t>
  </si>
  <si>
    <t xml:space="preserve">Soetati 10 uut voodit ja 10 uut voodikappi. </t>
  </si>
  <si>
    <t>Soetati hoonesse voodeid, madratseid ja riiuleid.</t>
  </si>
  <si>
    <t>Soetati õppe ja treeningvahendeid.</t>
  </si>
  <si>
    <t>Soetati tantsurühmale uued linased riided.</t>
  </si>
  <si>
    <t>Kauksisse rajati uus külaplats. Pingid, kiik, lava, tualett.</t>
  </si>
  <si>
    <t>Soetati kaks märgiheitemasinat.</t>
  </si>
  <si>
    <t>Tiendati noorte fotostuudiot puuduva tehnika ja seadmete osas.</t>
  </si>
  <si>
    <t>Lõpetatud kasvuhoone abihoone remont.</t>
  </si>
  <si>
    <t>Soetatud saag ning järelhaagis jahimeestele.</t>
  </si>
  <si>
    <t>Soetatud järelhaagis ja müügitelk.</t>
  </si>
  <si>
    <t>Soetatud kangasteljed</t>
  </si>
  <si>
    <t>Soetatud erinevaid köögi seadmeid ja vahendeid.</t>
  </si>
  <si>
    <t>Soetatud puidutööpink, uus uks ning valve ja signalisatsioonisüsteem</t>
  </si>
  <si>
    <t>Soetatud haagislaadur</t>
  </si>
  <si>
    <t>Soetatud lattniiduk ning küülikupuurid.</t>
  </si>
  <si>
    <t>Puunõu teenindusplats korrastatud.</t>
  </si>
  <si>
    <t>Soetatud kiletaja.</t>
  </si>
  <si>
    <t>Rekonstrueeritud Avinurme vana apteegimaja fassaad.</t>
  </si>
  <si>
    <t>Soetatud helipult.</t>
  </si>
  <si>
    <t xml:space="preserve">Soetatud järelhaagis. </t>
  </si>
  <si>
    <t>Mai alguses läbi viidud 100 osalejaga kahepäevane kanuuretk Avijõel.</t>
  </si>
  <si>
    <t>Augustis viiidud läbi kohalike sädeiniimeste vabahariduslik õppereis Lätti ja Leetu.</t>
  </si>
  <si>
    <t>Soetatud mööbel.</t>
  </si>
  <si>
    <t xml:space="preserve">Hoone ümber ehitatud, puulõhkumismasin soetatud. </t>
  </si>
  <si>
    <t xml:space="preserve">Ehitatud uus kasvuhoone ning sisustatud vajalike laudadega. </t>
  </si>
  <si>
    <t>Lõpetatud</t>
  </si>
  <si>
    <t xml:space="preserve">Puulõhkumismasin soetatud, niidukist loobutud. </t>
  </si>
  <si>
    <t>Laadaplats korrastatud, haljastusest loobutud.</t>
  </si>
  <si>
    <t>Jahimaja projekteeritud</t>
  </si>
  <si>
    <t>Soetatud kahed esinemisriided, rahvariided ja rahvuslikud riided.</t>
  </si>
  <si>
    <t>Traktor soetatud</t>
  </si>
  <si>
    <t xml:space="preserve">Kämpingud valmis. </t>
  </si>
  <si>
    <t>Rahvusvaheline tervisespordi koostööprojekt.</t>
  </si>
  <si>
    <t>Kanalisatsioon ja veevärk projekteeritud.</t>
  </si>
  <si>
    <t>Pagaritöökoja seadmed soetatud.</t>
  </si>
  <si>
    <t>Tualettruumid ehitatud.</t>
  </si>
  <si>
    <t>Vajalikud tootmispingid soetatud.</t>
  </si>
  <si>
    <t>Puurkaev valmis.</t>
  </si>
  <si>
    <t>Hooldusniiduk soetatud</t>
  </si>
  <si>
    <t>Abihoone ehitatud.</t>
  </si>
  <si>
    <t>Tehnovõrgud ehitatud.</t>
  </si>
  <si>
    <t>Kämping ehitatud.</t>
  </si>
  <si>
    <t>Turundusstrateegia valmis, toetavad tegevsued tehtud.</t>
  </si>
  <si>
    <t>KALVA OÜ</t>
  </si>
  <si>
    <t>Ruloonpressi soetamine</t>
  </si>
  <si>
    <t>PÄEVAPOEG OÜ</t>
  </si>
  <si>
    <t>Pooleli</t>
  </si>
  <si>
    <t>Niiduki soetamine</t>
  </si>
  <si>
    <t>Toomas Rooger</t>
  </si>
  <si>
    <t>Spetsiaal- õmblismasin soetamine</t>
  </si>
  <si>
    <t>TREIMIX PUIT OÜ</t>
  </si>
  <si>
    <t>Peitmutrite paigaldaja soetamine</t>
  </si>
  <si>
    <t>Õmblus/tikkimismasina ning viltimismasina soetamine ja koolitusel osalemine</t>
  </si>
  <si>
    <t>OSAÜHING HOBIKAMBER</t>
  </si>
  <si>
    <t>Ettevõttele sobiva haagise soetamine</t>
  </si>
  <si>
    <t>MADEST OÜ</t>
  </si>
  <si>
    <t>Viru Maaküte OÜ tööriistade soetamine</t>
  </si>
  <si>
    <t>VIRU MAAKÜTE OÜ</t>
  </si>
  <si>
    <t>Iisaku Peetri Pizza kanalisatsioonitrassi ehitamine</t>
  </si>
  <si>
    <t>IISAKU TOIDUKLUBI OÜ</t>
  </si>
  <si>
    <t>Puulõhkumismasin</t>
  </si>
  <si>
    <t>OSAÜHING SONERLINK</t>
  </si>
  <si>
    <t>Tööriistade soetamine</t>
  </si>
  <si>
    <t>A-METS OÜ</t>
  </si>
  <si>
    <t>Õmblusmasina ja triikimissüsteemi soetamine</t>
  </si>
  <si>
    <t>KAILI MAASIKMÄE</t>
  </si>
  <si>
    <t>Avinurme vana apteegimaja välisfassaadi lõpprekonstrueerimine</t>
  </si>
  <si>
    <t>MAAMAITSE OÜ</t>
  </si>
  <si>
    <t>Puhkemaja inventari soetamine</t>
  </si>
  <si>
    <t>OSAÜHING METSATAGA VEOD</t>
  </si>
  <si>
    <t>Puidtöötlemisseade: paksusmasin</t>
  </si>
  <si>
    <t>JK PUIDUTOOTED OÜ</t>
  </si>
  <si>
    <t>Kuivati soetamine</t>
  </si>
  <si>
    <t>KORVIMEISTRID OÜ</t>
  </si>
  <si>
    <t>Tagavälja talu puhkemaja eelprojekti koostamine</t>
  </si>
  <si>
    <t>TAGAVÄLJA TALU</t>
  </si>
  <si>
    <t>Veetöötlusseadmete soetamine</t>
  </si>
  <si>
    <t>OSAÜHING KAUKSI RAND</t>
  </si>
  <si>
    <t>Peipsimaa võrgustikud</t>
  </si>
  <si>
    <t>MITTETULUNDUSÜHING PEIPSIMAA TURISM</t>
  </si>
  <si>
    <t>E-poe loomine ja käivitamine</t>
  </si>
  <si>
    <t>AKTSIASELTS E.STRAUSS</t>
  </si>
  <si>
    <t>Iisaku vabatahtliku tuletõrje garaaži ukse ja akna vahetamine</t>
  </si>
  <si>
    <t>MITTETULUNDUSÜHING IISAKU VABATAHTLIK TULETÕRJE</t>
  </si>
  <si>
    <t>Päästetehnika ostmine</t>
  </si>
  <si>
    <t>AVINURME PRITSIMEESTE SELTS</t>
  </si>
  <si>
    <t>MITTETULUNDUSÜHING PEIPSI-ALUTAGUSE KOOSTÖÖKODA</t>
  </si>
  <si>
    <t>Alutaguse õpilasmalev 2014</t>
  </si>
  <si>
    <t>ILLUKA VALLAVALITSUS</t>
  </si>
  <si>
    <t>Vasknarva Jahisadama  rekonstrueerimise ja  ehituse projekteerimine</t>
  </si>
  <si>
    <t>ALAJÕE VALLAVALITSUS</t>
  </si>
  <si>
    <t>Puhkpillistuudiole 2 saksofoni soetamine</t>
  </si>
  <si>
    <t>MITTETULUNDUSÜHING PUHKPILLIORKESTER AVINURME</t>
  </si>
  <si>
    <t>Spordisaali korvpalli tagalaudade, võrkpalli postide ja tabloo ostmine</t>
  </si>
  <si>
    <t>AVINURME SPORDI- JA TERVISESELTS</t>
  </si>
  <si>
    <t>Tuletorni festival 2014</t>
  </si>
  <si>
    <t>KAUNI MUUSIKA MITTETULUNDUSÜHING</t>
  </si>
  <si>
    <t>Karjamaa Spordibaasi tekkide, patjade ja madratsite ostmine.</t>
  </si>
  <si>
    <t>SPORDIKLUBI BC KARJAMAA</t>
  </si>
  <si>
    <t>Avinurme kitsarööpmelise raudtee pikendamine</t>
  </si>
  <si>
    <t>MITTETULUNDUSÜHING AVIJÕE SELTS</t>
  </si>
  <si>
    <t>Projekti abikõlblik summa</t>
  </si>
  <si>
    <t>Ruloonpress soetatud</t>
  </si>
  <si>
    <t>Niiduk soetatud</t>
  </si>
  <si>
    <t>Masinad soetatud</t>
  </si>
  <si>
    <t>Masin soetatud</t>
  </si>
  <si>
    <t>Haagis soetatud</t>
  </si>
  <si>
    <t>Tööriistad soeatud</t>
  </si>
  <si>
    <t>Kanalisatsioon ehitatud</t>
  </si>
  <si>
    <t>Kanalisatsioon projekteeritud</t>
  </si>
  <si>
    <t>Metsatöö riistad soetatud</t>
  </si>
  <si>
    <t>Fassaadiehitus lõpetatud.</t>
  </si>
  <si>
    <t>Kanuud ja puhkemaja köögi inventar soetatud</t>
  </si>
  <si>
    <t>Paksusmasin soetatud</t>
  </si>
  <si>
    <t>Korvide kuivati soetatud</t>
  </si>
  <si>
    <t>Projekteerimine teostatud</t>
  </si>
  <si>
    <t>Veetöötlemisseadmed soetatud ja paigaldatud</t>
  </si>
  <si>
    <t xml:space="preserve">E-pood valmis www.strauss.ee </t>
  </si>
  <si>
    <t>Garaaši uks vahetatud, aken vahetatud.</t>
  </si>
  <si>
    <t>Päästetehnika soetatud</t>
  </si>
  <si>
    <t>Kanuuretk edukalt läbi viidud</t>
  </si>
  <si>
    <t>Malev edukalt läbi viidud</t>
  </si>
  <si>
    <t>Soetatud kaks saksofoni</t>
  </si>
  <si>
    <t>Vajalikud investeeringud tehtud, tehnika soetatud.</t>
  </si>
  <si>
    <t>Festival edukalt läbi viidud.</t>
  </si>
  <si>
    <t>Soetatud tekid, padjad ja madratsid.</t>
  </si>
  <si>
    <t>Raudtee pikendus projekteeritud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</si>
</sst>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\-#,##0.00\ [$€-1]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rgb="FF333333"/>
      <name val="Verdana"/>
      <family val="2"/>
      <charset val="186"/>
    </font>
    <font>
      <sz val="10"/>
      <color rgb="FF333333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color rgb="FF000000"/>
      <name val="Verdan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7" fillId="2" borderId="6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4" fillId="0" borderId="0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4" fillId="2" borderId="0" xfId="0" applyFont="1" applyFill="1"/>
    <xf numFmtId="0" fontId="6" fillId="2" borderId="13" xfId="0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7" fillId="0" borderId="9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2" fontId="4" fillId="0" borderId="2" xfId="0" applyNumberFormat="1" applyFont="1" applyBorder="1" applyAlignment="1">
      <alignment vertical="center"/>
    </xf>
    <xf numFmtId="2" fontId="3" fillId="3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2" fontId="7" fillId="3" borderId="16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>
      <alignment horizontal="left" wrapText="1"/>
    </xf>
    <xf numFmtId="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vertical="center" wrapText="1"/>
    </xf>
    <xf numFmtId="0" fontId="0" fillId="0" borderId="0" xfId="0" applyBorder="1"/>
    <xf numFmtId="0" fontId="2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D36" sqref="D36"/>
    </sheetView>
  </sheetViews>
  <sheetFormatPr defaultRowHeight="14.4" x14ac:dyDescent="0.3"/>
  <cols>
    <col min="1" max="1" width="3.5546875" style="55" customWidth="1"/>
    <col min="2" max="2" width="8.109375" style="55" customWidth="1"/>
    <col min="3" max="3" width="31.109375" customWidth="1"/>
    <col min="4" max="4" width="54.88671875" customWidth="1"/>
    <col min="5" max="5" width="13.6640625" style="1" customWidth="1"/>
    <col min="6" max="6" width="14.44140625" style="1" customWidth="1"/>
    <col min="7" max="7" width="55.109375" style="97" customWidth="1"/>
  </cols>
  <sheetData>
    <row r="1" spans="1:7" ht="24.9" customHeight="1" x14ac:dyDescent="0.3"/>
    <row r="2" spans="1:7" ht="24.9" customHeight="1" x14ac:dyDescent="0.3">
      <c r="A2" s="56"/>
      <c r="B2" s="96" t="s">
        <v>387</v>
      </c>
      <c r="C2" s="53" t="s">
        <v>0</v>
      </c>
      <c r="D2" s="2" t="s">
        <v>1</v>
      </c>
      <c r="E2" s="3" t="s">
        <v>2</v>
      </c>
      <c r="F2" s="4" t="s">
        <v>384</v>
      </c>
      <c r="G2" s="4" t="s">
        <v>388</v>
      </c>
    </row>
    <row r="3" spans="1:7" ht="24.9" customHeight="1" x14ac:dyDescent="0.3">
      <c r="A3" s="56">
        <v>1</v>
      </c>
      <c r="B3" s="76" t="s">
        <v>149</v>
      </c>
      <c r="C3" s="54" t="s">
        <v>3</v>
      </c>
      <c r="D3" s="5" t="s">
        <v>4</v>
      </c>
      <c r="E3" s="70">
        <v>55224</v>
      </c>
      <c r="F3" s="76" t="s">
        <v>381</v>
      </c>
      <c r="G3" s="98" t="s">
        <v>390</v>
      </c>
    </row>
    <row r="4" spans="1:7" ht="24.9" customHeight="1" x14ac:dyDescent="0.3">
      <c r="A4" s="56">
        <v>2</v>
      </c>
      <c r="B4" s="76" t="s">
        <v>147</v>
      </c>
      <c r="C4" s="54" t="s">
        <v>5</v>
      </c>
      <c r="D4" s="5" t="s">
        <v>6</v>
      </c>
      <c r="E4" s="70">
        <v>12900</v>
      </c>
      <c r="F4" s="76" t="s">
        <v>379</v>
      </c>
      <c r="G4" s="98" t="s">
        <v>400</v>
      </c>
    </row>
    <row r="5" spans="1:7" ht="29.25" customHeight="1" x14ac:dyDescent="0.3">
      <c r="A5" s="56">
        <v>3</v>
      </c>
      <c r="B5" s="76" t="s">
        <v>148</v>
      </c>
      <c r="C5" s="54" t="s">
        <v>7</v>
      </c>
      <c r="D5" s="5" t="s">
        <v>8</v>
      </c>
      <c r="E5" s="70">
        <v>10126</v>
      </c>
      <c r="F5" s="76" t="s">
        <v>381</v>
      </c>
      <c r="G5" s="98" t="s">
        <v>389</v>
      </c>
    </row>
    <row r="6" spans="1:7" ht="24.9" customHeight="1" x14ac:dyDescent="0.3">
      <c r="A6" s="56">
        <v>4</v>
      </c>
      <c r="B6" s="76" t="s">
        <v>148</v>
      </c>
      <c r="C6" s="54" t="s">
        <v>9</v>
      </c>
      <c r="D6" s="5" t="s">
        <v>10</v>
      </c>
      <c r="E6" s="70">
        <v>39328</v>
      </c>
      <c r="F6" s="76" t="s">
        <v>381</v>
      </c>
      <c r="G6" s="98" t="s">
        <v>398</v>
      </c>
    </row>
    <row r="7" spans="1:7" ht="29.25" customHeight="1" x14ac:dyDescent="0.3">
      <c r="A7" s="56">
        <v>5</v>
      </c>
      <c r="B7" s="76" t="s">
        <v>148</v>
      </c>
      <c r="C7" s="54" t="s">
        <v>11</v>
      </c>
      <c r="D7" s="5" t="s">
        <v>12</v>
      </c>
      <c r="E7" s="70">
        <v>30301</v>
      </c>
      <c r="F7" s="76" t="s">
        <v>381</v>
      </c>
      <c r="G7" s="98" t="s">
        <v>391</v>
      </c>
    </row>
    <row r="8" spans="1:7" ht="29.25" customHeight="1" x14ac:dyDescent="0.3">
      <c r="A8" s="56">
        <v>6</v>
      </c>
      <c r="B8" s="76" t="s">
        <v>147</v>
      </c>
      <c r="C8" s="54" t="s">
        <v>13</v>
      </c>
      <c r="D8" s="5" t="s">
        <v>14</v>
      </c>
      <c r="E8" s="70">
        <v>236295</v>
      </c>
      <c r="F8" s="76" t="s">
        <v>381</v>
      </c>
      <c r="G8" s="98" t="s">
        <v>392</v>
      </c>
    </row>
    <row r="9" spans="1:7" ht="47.25" customHeight="1" x14ac:dyDescent="0.3">
      <c r="A9" s="56">
        <v>7</v>
      </c>
      <c r="B9" s="76" t="s">
        <v>148</v>
      </c>
      <c r="C9" s="54" t="s">
        <v>15</v>
      </c>
      <c r="D9" s="5" t="s">
        <v>16</v>
      </c>
      <c r="E9" s="70">
        <v>460037</v>
      </c>
      <c r="F9" s="76" t="s">
        <v>381</v>
      </c>
      <c r="G9" s="98" t="s">
        <v>399</v>
      </c>
    </row>
    <row r="10" spans="1:7" ht="29.25" customHeight="1" x14ac:dyDescent="0.3">
      <c r="A10" s="56">
        <v>8</v>
      </c>
      <c r="B10" s="76" t="s">
        <v>147</v>
      </c>
      <c r="C10" s="54" t="s">
        <v>17</v>
      </c>
      <c r="D10" s="5" t="s">
        <v>18</v>
      </c>
      <c r="E10" s="70">
        <v>60145</v>
      </c>
      <c r="F10" s="76" t="s">
        <v>381</v>
      </c>
      <c r="G10" s="98" t="s">
        <v>393</v>
      </c>
    </row>
    <row r="11" spans="1:7" ht="34.5" customHeight="1" x14ac:dyDescent="0.3">
      <c r="A11" s="56">
        <v>9</v>
      </c>
      <c r="B11" s="76" t="s">
        <v>147</v>
      </c>
      <c r="C11" s="54" t="s">
        <v>19</v>
      </c>
      <c r="D11" s="5" t="s">
        <v>20</v>
      </c>
      <c r="E11" s="70">
        <v>156230</v>
      </c>
      <c r="F11" s="76" t="s">
        <v>381</v>
      </c>
      <c r="G11" s="98" t="s">
        <v>394</v>
      </c>
    </row>
    <row r="12" spans="1:7" ht="24.9" customHeight="1" x14ac:dyDescent="0.3">
      <c r="A12" s="56">
        <v>10</v>
      </c>
      <c r="B12" s="76" t="s">
        <v>149</v>
      </c>
      <c r="C12" s="54" t="s">
        <v>21</v>
      </c>
      <c r="D12" s="5" t="s">
        <v>22</v>
      </c>
      <c r="E12" s="70">
        <v>500000</v>
      </c>
      <c r="F12" s="76" t="s">
        <v>381</v>
      </c>
      <c r="G12" s="98" t="s">
        <v>395</v>
      </c>
    </row>
    <row r="13" spans="1:7" ht="24.9" customHeight="1" x14ac:dyDescent="0.3">
      <c r="A13" s="56">
        <v>11</v>
      </c>
      <c r="B13" s="76" t="s">
        <v>149</v>
      </c>
      <c r="C13" s="54" t="s">
        <v>23</v>
      </c>
      <c r="D13" s="5" t="s">
        <v>24</v>
      </c>
      <c r="E13" s="70">
        <v>445132</v>
      </c>
      <c r="F13" s="76" t="s">
        <v>381</v>
      </c>
      <c r="G13" s="98" t="s">
        <v>396</v>
      </c>
    </row>
    <row r="14" spans="1:7" ht="24.9" customHeight="1" x14ac:dyDescent="0.3">
      <c r="A14" s="56">
        <v>12</v>
      </c>
      <c r="B14" s="76" t="s">
        <v>147</v>
      </c>
      <c r="C14" s="54" t="s">
        <v>25</v>
      </c>
      <c r="D14" s="5" t="s">
        <v>26</v>
      </c>
      <c r="E14" s="70">
        <v>80274</v>
      </c>
      <c r="F14" s="76" t="s">
        <v>381</v>
      </c>
      <c r="G14" s="98" t="s">
        <v>397</v>
      </c>
    </row>
    <row r="15" spans="1:7" ht="51" customHeight="1" x14ac:dyDescent="0.3">
      <c r="A15" s="56">
        <v>13</v>
      </c>
      <c r="B15" s="76" t="s">
        <v>147</v>
      </c>
      <c r="C15" s="54" t="s">
        <v>13</v>
      </c>
      <c r="D15" s="5" t="s">
        <v>27</v>
      </c>
      <c r="E15" s="70">
        <v>488041</v>
      </c>
      <c r="F15" s="76" t="s">
        <v>381</v>
      </c>
      <c r="G15" s="98" t="s">
        <v>401</v>
      </c>
    </row>
    <row r="16" spans="1:7" ht="36" customHeight="1" x14ac:dyDescent="0.3">
      <c r="A16" s="56">
        <v>14</v>
      </c>
      <c r="B16" s="76" t="s">
        <v>147</v>
      </c>
      <c r="C16" s="54" t="s">
        <v>15</v>
      </c>
      <c r="D16" s="5" t="s">
        <v>28</v>
      </c>
      <c r="E16" s="70">
        <v>403320</v>
      </c>
      <c r="F16" s="76" t="s">
        <v>381</v>
      </c>
      <c r="G16" s="98" t="s">
        <v>402</v>
      </c>
    </row>
    <row r="17" spans="1:7" ht="24.9" customHeight="1" x14ac:dyDescent="0.3">
      <c r="A17" s="56">
        <v>15</v>
      </c>
      <c r="B17" s="76" t="s">
        <v>149</v>
      </c>
      <c r="C17" s="54" t="s">
        <v>29</v>
      </c>
      <c r="D17" s="5" t="s">
        <v>30</v>
      </c>
      <c r="E17" s="70">
        <v>89760</v>
      </c>
      <c r="F17" s="76" t="s">
        <v>381</v>
      </c>
      <c r="G17" s="98" t="s">
        <v>403</v>
      </c>
    </row>
    <row r="18" spans="1:7" ht="24.9" customHeight="1" x14ac:dyDescent="0.3">
      <c r="A18" s="56">
        <v>16</v>
      </c>
      <c r="B18" s="76" t="s">
        <v>147</v>
      </c>
      <c r="C18" s="54" t="s">
        <v>31</v>
      </c>
      <c r="D18" s="5" t="s">
        <v>32</v>
      </c>
      <c r="E18" s="70">
        <v>120000</v>
      </c>
      <c r="F18" s="76" t="s">
        <v>381</v>
      </c>
      <c r="G18" s="98" t="s">
        <v>404</v>
      </c>
    </row>
    <row r="19" spans="1:7" ht="24.9" customHeight="1" x14ac:dyDescent="0.3">
      <c r="A19" s="56">
        <v>17</v>
      </c>
      <c r="B19" s="76" t="s">
        <v>148</v>
      </c>
      <c r="C19" s="54" t="s">
        <v>9</v>
      </c>
      <c r="D19" s="5" t="s">
        <v>33</v>
      </c>
      <c r="E19" s="70">
        <v>30279</v>
      </c>
      <c r="F19" s="76" t="s">
        <v>381</v>
      </c>
      <c r="G19" s="98" t="s">
        <v>405</v>
      </c>
    </row>
    <row r="20" spans="1:7" ht="24.9" customHeight="1" x14ac:dyDescent="0.3">
      <c r="A20" s="56">
        <v>18</v>
      </c>
      <c r="B20" s="76" t="s">
        <v>149</v>
      </c>
      <c r="C20" s="54" t="s">
        <v>34</v>
      </c>
      <c r="D20" s="5" t="s">
        <v>35</v>
      </c>
      <c r="E20" s="70">
        <v>20706</v>
      </c>
      <c r="F20" s="76" t="s">
        <v>379</v>
      </c>
      <c r="G20" s="98"/>
    </row>
    <row r="21" spans="1:7" ht="27.75" customHeight="1" x14ac:dyDescent="0.3">
      <c r="A21" s="56">
        <v>19</v>
      </c>
      <c r="B21" s="76" t="s">
        <v>149</v>
      </c>
      <c r="C21" s="54" t="s">
        <v>36</v>
      </c>
      <c r="D21" s="5" t="s">
        <v>37</v>
      </c>
      <c r="E21" s="70">
        <v>336880</v>
      </c>
      <c r="F21" s="76" t="s">
        <v>381</v>
      </c>
      <c r="G21" s="98" t="s">
        <v>406</v>
      </c>
    </row>
    <row r="22" spans="1:7" ht="30.75" customHeight="1" x14ac:dyDescent="0.3">
      <c r="A22" s="56">
        <v>20</v>
      </c>
      <c r="B22" s="76" t="s">
        <v>226</v>
      </c>
      <c r="C22" s="54" t="s">
        <v>38</v>
      </c>
      <c r="D22" s="5" t="s">
        <v>39</v>
      </c>
      <c r="E22" s="70">
        <v>154170</v>
      </c>
      <c r="F22" s="76" t="s">
        <v>381</v>
      </c>
      <c r="G22" s="98" t="s">
        <v>407</v>
      </c>
    </row>
    <row r="23" spans="1:7" ht="24.9" customHeight="1" x14ac:dyDescent="0.3">
      <c r="A23" s="56">
        <v>21</v>
      </c>
      <c r="B23" s="76" t="s">
        <v>149</v>
      </c>
      <c r="C23" s="54" t="s">
        <v>40</v>
      </c>
      <c r="D23" s="5" t="s">
        <v>41</v>
      </c>
      <c r="E23" s="70">
        <v>475999</v>
      </c>
      <c r="F23" s="76" t="s">
        <v>381</v>
      </c>
      <c r="G23" s="98" t="s">
        <v>408</v>
      </c>
    </row>
    <row r="24" spans="1:7" ht="28.5" customHeight="1" x14ac:dyDescent="0.3">
      <c r="A24" s="56">
        <v>22</v>
      </c>
      <c r="B24" s="76" t="s">
        <v>149</v>
      </c>
      <c r="C24" s="54" t="s">
        <v>42</v>
      </c>
      <c r="D24" s="5" t="s">
        <v>43</v>
      </c>
      <c r="E24" s="70">
        <v>81250</v>
      </c>
      <c r="F24" s="76" t="s">
        <v>381</v>
      </c>
      <c r="G24" s="98" t="s">
        <v>409</v>
      </c>
    </row>
    <row r="25" spans="1:7" ht="24.9" customHeight="1" x14ac:dyDescent="0.3">
      <c r="A25" s="56">
        <v>23</v>
      </c>
      <c r="B25" s="76" t="s">
        <v>149</v>
      </c>
      <c r="C25" s="54" t="s">
        <v>126</v>
      </c>
      <c r="D25" s="5" t="s">
        <v>44</v>
      </c>
      <c r="E25" s="70">
        <v>30870</v>
      </c>
      <c r="F25" s="76" t="s">
        <v>381</v>
      </c>
      <c r="G25" s="98" t="s">
        <v>410</v>
      </c>
    </row>
    <row r="26" spans="1:7" ht="27" customHeight="1" x14ac:dyDescent="0.3">
      <c r="A26" s="56">
        <v>24</v>
      </c>
      <c r="B26" s="76" t="s">
        <v>225</v>
      </c>
      <c r="C26" s="54" t="s">
        <v>45</v>
      </c>
      <c r="D26" s="5" t="s">
        <v>46</v>
      </c>
      <c r="E26" s="70">
        <v>45992</v>
      </c>
      <c r="F26" s="76" t="s">
        <v>381</v>
      </c>
      <c r="G26" s="98" t="s">
        <v>411</v>
      </c>
    </row>
    <row r="27" spans="1:7" ht="24.9" customHeight="1" x14ac:dyDescent="0.3">
      <c r="A27" s="56">
        <v>25</v>
      </c>
      <c r="B27" s="76" t="s">
        <v>149</v>
      </c>
      <c r="C27" s="54" t="s">
        <v>47</v>
      </c>
      <c r="D27" s="5" t="s">
        <v>48</v>
      </c>
      <c r="E27" s="70">
        <v>447000</v>
      </c>
      <c r="F27" s="76" t="s">
        <v>381</v>
      </c>
      <c r="G27" s="98" t="s">
        <v>412</v>
      </c>
    </row>
    <row r="28" spans="1:7" ht="24.9" customHeight="1" x14ac:dyDescent="0.3">
      <c r="A28" s="56">
        <v>26</v>
      </c>
      <c r="B28" s="76" t="s">
        <v>149</v>
      </c>
      <c r="C28" s="54" t="s">
        <v>47</v>
      </c>
      <c r="D28" s="5" t="s">
        <v>49</v>
      </c>
      <c r="E28" s="70">
        <v>105000</v>
      </c>
      <c r="F28" s="76" t="s">
        <v>381</v>
      </c>
      <c r="G28" s="98" t="s">
        <v>413</v>
      </c>
    </row>
    <row r="29" spans="1:7" ht="24.9" customHeight="1" x14ac:dyDescent="0.3">
      <c r="A29" s="56">
        <v>27</v>
      </c>
      <c r="B29" s="76" t="s">
        <v>148</v>
      </c>
      <c r="C29" s="54" t="s">
        <v>17</v>
      </c>
      <c r="D29" s="5" t="s">
        <v>50</v>
      </c>
      <c r="E29" s="70">
        <v>52835</v>
      </c>
      <c r="F29" s="76" t="s">
        <v>382</v>
      </c>
      <c r="G29" s="98"/>
    </row>
    <row r="30" spans="1:7" ht="29.25" customHeight="1" x14ac:dyDescent="0.3">
      <c r="A30" s="56">
        <v>28</v>
      </c>
      <c r="B30" s="76" t="s">
        <v>149</v>
      </c>
      <c r="C30" s="54" t="s">
        <v>51</v>
      </c>
      <c r="D30" s="5" t="s">
        <v>52</v>
      </c>
      <c r="E30" s="70">
        <v>247853</v>
      </c>
      <c r="F30" s="76" t="s">
        <v>381</v>
      </c>
      <c r="G30" s="98" t="s">
        <v>414</v>
      </c>
    </row>
    <row r="31" spans="1:7" ht="29.25" customHeight="1" x14ac:dyDescent="0.3">
      <c r="A31" s="56">
        <v>29</v>
      </c>
      <c r="B31" s="76" t="s">
        <v>226</v>
      </c>
      <c r="C31" s="54" t="s">
        <v>53</v>
      </c>
      <c r="D31" s="5" t="s">
        <v>54</v>
      </c>
      <c r="E31" s="70">
        <v>139472</v>
      </c>
      <c r="F31" s="76" t="s">
        <v>381</v>
      </c>
      <c r="G31" s="98" t="s">
        <v>415</v>
      </c>
    </row>
    <row r="32" spans="1:7" ht="24.9" customHeight="1" x14ac:dyDescent="0.3">
      <c r="A32" s="56">
        <v>30</v>
      </c>
      <c r="B32" s="76" t="s">
        <v>148</v>
      </c>
      <c r="C32" s="54" t="s">
        <v>45</v>
      </c>
      <c r="D32" s="5" t="s">
        <v>55</v>
      </c>
      <c r="E32" s="70">
        <v>54000</v>
      </c>
      <c r="F32" s="76" t="s">
        <v>381</v>
      </c>
      <c r="G32" s="98" t="s">
        <v>416</v>
      </c>
    </row>
    <row r="33" spans="1:7" ht="30" customHeight="1" x14ac:dyDescent="0.3">
      <c r="A33" s="56">
        <v>31</v>
      </c>
      <c r="B33" s="76" t="s">
        <v>225</v>
      </c>
      <c r="C33" s="103" t="s">
        <v>15</v>
      </c>
      <c r="D33" s="5" t="s">
        <v>56</v>
      </c>
      <c r="E33" s="70">
        <v>439753</v>
      </c>
      <c r="F33" s="76" t="s">
        <v>381</v>
      </c>
      <c r="G33" s="98" t="s">
        <v>524</v>
      </c>
    </row>
    <row r="34" spans="1:7" ht="24.9" customHeight="1" x14ac:dyDescent="0.3">
      <c r="A34" s="56">
        <v>32</v>
      </c>
      <c r="B34" s="76" t="s">
        <v>148</v>
      </c>
      <c r="C34" s="105" t="s">
        <v>57</v>
      </c>
      <c r="D34" s="54" t="s">
        <v>58</v>
      </c>
      <c r="E34" s="71">
        <v>93546</v>
      </c>
      <c r="F34" s="76" t="s">
        <v>379</v>
      </c>
      <c r="G34" s="98"/>
    </row>
    <row r="35" spans="1:7" ht="24.9" customHeight="1" x14ac:dyDescent="0.3">
      <c r="C35" s="104"/>
      <c r="D35" s="102" t="s">
        <v>176</v>
      </c>
      <c r="E35" s="72">
        <f>SUM(E3:E34)</f>
        <v>5942718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G35" sqref="G35"/>
    </sheetView>
  </sheetViews>
  <sheetFormatPr defaultColWidth="9.109375" defaultRowHeight="12.6" x14ac:dyDescent="0.2"/>
  <cols>
    <col min="1" max="1" width="4" style="75" customWidth="1"/>
    <col min="2" max="2" width="36.88671875" style="6" customWidth="1"/>
    <col min="3" max="3" width="47.5546875" style="6" customWidth="1"/>
    <col min="4" max="4" width="14.44140625" style="6" customWidth="1"/>
    <col min="5" max="5" width="15" style="6" customWidth="1"/>
    <col min="6" max="6" width="36.5546875" style="99" customWidth="1"/>
    <col min="7" max="16384" width="9.109375" style="6"/>
  </cols>
  <sheetData>
    <row r="1" spans="1:6" ht="20.100000000000001" customHeight="1" x14ac:dyDescent="0.2">
      <c r="A1" s="106" t="s">
        <v>80</v>
      </c>
      <c r="B1" s="106"/>
      <c r="C1" s="106"/>
      <c r="D1" s="106"/>
    </row>
    <row r="2" spans="1:6" ht="20.100000000000001" customHeight="1" x14ac:dyDescent="0.2">
      <c r="A2" s="6"/>
    </row>
    <row r="3" spans="1:6" ht="24.9" customHeight="1" x14ac:dyDescent="0.2">
      <c r="A3" s="94" t="s">
        <v>385</v>
      </c>
    </row>
    <row r="4" spans="1:6" ht="26.25" customHeight="1" x14ac:dyDescent="0.2">
      <c r="A4" s="76"/>
      <c r="B4" s="53" t="s">
        <v>0</v>
      </c>
      <c r="C4" s="2" t="s">
        <v>1</v>
      </c>
      <c r="D4" s="3" t="s">
        <v>2</v>
      </c>
      <c r="E4" s="4" t="s">
        <v>384</v>
      </c>
      <c r="F4" s="4" t="s">
        <v>388</v>
      </c>
    </row>
    <row r="5" spans="1:6" ht="24.9" customHeight="1" x14ac:dyDescent="0.2">
      <c r="A5" s="76">
        <v>1</v>
      </c>
      <c r="B5" s="54" t="s">
        <v>59</v>
      </c>
      <c r="C5" s="5" t="s">
        <v>60</v>
      </c>
      <c r="D5" s="70">
        <v>215668</v>
      </c>
      <c r="E5" s="76" t="s">
        <v>381</v>
      </c>
      <c r="F5" s="100" t="s">
        <v>485</v>
      </c>
    </row>
    <row r="6" spans="1:6" ht="24.9" customHeight="1" x14ac:dyDescent="0.2">
      <c r="A6" s="76">
        <v>2</v>
      </c>
      <c r="B6" s="54" t="s">
        <v>61</v>
      </c>
      <c r="C6" s="5" t="s">
        <v>62</v>
      </c>
      <c r="D6" s="70">
        <v>253484</v>
      </c>
      <c r="E6" s="76" t="s">
        <v>381</v>
      </c>
      <c r="F6" s="100" t="s">
        <v>486</v>
      </c>
    </row>
    <row r="7" spans="1:6" ht="24.9" customHeight="1" x14ac:dyDescent="0.2">
      <c r="A7" s="76">
        <v>3</v>
      </c>
      <c r="B7" s="54" t="s">
        <v>63</v>
      </c>
      <c r="C7" s="5" t="s">
        <v>64</v>
      </c>
      <c r="D7" s="70">
        <v>36072</v>
      </c>
      <c r="E7" s="76" t="s">
        <v>381</v>
      </c>
      <c r="F7" s="100" t="s">
        <v>502</v>
      </c>
    </row>
    <row r="8" spans="1:6" ht="24.9" customHeight="1" x14ac:dyDescent="0.2">
      <c r="A8" s="76">
        <v>4</v>
      </c>
      <c r="B8" s="54" t="s">
        <v>65</v>
      </c>
      <c r="C8" s="5" t="s">
        <v>66</v>
      </c>
      <c r="D8" s="70">
        <v>42517</v>
      </c>
      <c r="E8" s="76" t="s">
        <v>381</v>
      </c>
      <c r="F8" s="100" t="s">
        <v>503</v>
      </c>
    </row>
    <row r="9" spans="1:6" ht="110.25" customHeight="1" x14ac:dyDescent="0.3">
      <c r="A9" s="76">
        <v>5</v>
      </c>
      <c r="B9" s="54" t="s">
        <v>67</v>
      </c>
      <c r="C9" s="5" t="s">
        <v>68</v>
      </c>
      <c r="D9" s="70">
        <v>171194</v>
      </c>
      <c r="E9" s="76" t="s">
        <v>381</v>
      </c>
      <c r="F9" s="97" t="s">
        <v>525</v>
      </c>
    </row>
    <row r="10" spans="1:6" ht="39.75" customHeight="1" x14ac:dyDescent="0.2">
      <c r="A10" s="76">
        <v>6</v>
      </c>
      <c r="B10" s="54" t="s">
        <v>9</v>
      </c>
      <c r="C10" s="5" t="s">
        <v>69</v>
      </c>
      <c r="D10" s="70">
        <v>184000</v>
      </c>
      <c r="E10" s="76" t="s">
        <v>381</v>
      </c>
      <c r="F10" s="100" t="s">
        <v>499</v>
      </c>
    </row>
    <row r="11" spans="1:6" ht="24.9" customHeight="1" x14ac:dyDescent="0.2">
      <c r="A11" s="76">
        <v>7</v>
      </c>
      <c r="B11" s="54" t="s">
        <v>70</v>
      </c>
      <c r="C11" s="5" t="s">
        <v>71</v>
      </c>
      <c r="D11" s="70">
        <v>333261</v>
      </c>
      <c r="E11" s="76" t="s">
        <v>381</v>
      </c>
      <c r="F11" s="100" t="s">
        <v>498</v>
      </c>
    </row>
    <row r="12" spans="1:6" ht="24.9" customHeight="1" x14ac:dyDescent="0.2">
      <c r="A12" s="76">
        <v>8</v>
      </c>
      <c r="B12" s="54" t="s">
        <v>61</v>
      </c>
      <c r="C12" s="5" t="s">
        <v>72</v>
      </c>
      <c r="D12" s="70">
        <v>17820</v>
      </c>
      <c r="E12" s="76" t="s">
        <v>381</v>
      </c>
      <c r="F12" s="100" t="s">
        <v>497</v>
      </c>
    </row>
    <row r="13" spans="1:6" ht="24.9" customHeight="1" x14ac:dyDescent="0.2">
      <c r="A13" s="76">
        <v>9</v>
      </c>
      <c r="B13" s="54" t="s">
        <v>73</v>
      </c>
      <c r="C13" s="5" t="s">
        <v>74</v>
      </c>
      <c r="D13" s="70">
        <v>10637</v>
      </c>
      <c r="E13" s="76" t="s">
        <v>381</v>
      </c>
      <c r="F13" s="100" t="s">
        <v>496</v>
      </c>
    </row>
    <row r="14" spans="1:6" ht="24.9" customHeight="1" x14ac:dyDescent="0.2">
      <c r="A14" s="76">
        <v>10</v>
      </c>
      <c r="B14" s="54" t="s">
        <v>75</v>
      </c>
      <c r="C14" s="5" t="s">
        <v>76</v>
      </c>
      <c r="D14" s="70">
        <v>15174</v>
      </c>
      <c r="E14" s="76" t="s">
        <v>381</v>
      </c>
      <c r="F14" s="100" t="s">
        <v>495</v>
      </c>
    </row>
    <row r="15" spans="1:6" ht="24.9" customHeight="1" x14ac:dyDescent="0.2">
      <c r="A15" s="76">
        <v>11</v>
      </c>
      <c r="B15" s="54" t="s">
        <v>77</v>
      </c>
      <c r="C15" s="5" t="s">
        <v>78</v>
      </c>
      <c r="D15" s="70">
        <v>192000</v>
      </c>
      <c r="E15" s="76" t="s">
        <v>381</v>
      </c>
      <c r="F15" s="100" t="s">
        <v>500</v>
      </c>
    </row>
    <row r="16" spans="1:6" ht="24.9" customHeight="1" x14ac:dyDescent="0.2">
      <c r="A16" s="76">
        <v>12</v>
      </c>
      <c r="B16" s="54" t="s">
        <v>45</v>
      </c>
      <c r="C16" s="5" t="s">
        <v>79</v>
      </c>
      <c r="D16" s="71">
        <v>224910</v>
      </c>
      <c r="E16" s="76" t="s">
        <v>381</v>
      </c>
      <c r="F16" s="100" t="s">
        <v>501</v>
      </c>
    </row>
    <row r="17" spans="1:6" ht="24.9" customHeight="1" x14ac:dyDescent="0.2">
      <c r="C17" s="62" t="s">
        <v>176</v>
      </c>
      <c r="D17" s="72">
        <f>SUM(D5:D16)</f>
        <v>1696737</v>
      </c>
    </row>
    <row r="18" spans="1:6" ht="24.9" customHeight="1" x14ac:dyDescent="0.2"/>
    <row r="19" spans="1:6" ht="24.9" customHeight="1" x14ac:dyDescent="0.2">
      <c r="A19" s="93" t="s">
        <v>148</v>
      </c>
    </row>
    <row r="20" spans="1:6" ht="26.25" customHeight="1" x14ac:dyDescent="0.2">
      <c r="A20" s="76"/>
      <c r="B20" s="53" t="s">
        <v>0</v>
      </c>
      <c r="C20" s="2" t="s">
        <v>1</v>
      </c>
      <c r="D20" s="2" t="s">
        <v>2</v>
      </c>
      <c r="E20" s="4" t="s">
        <v>384</v>
      </c>
      <c r="F20" s="100"/>
    </row>
    <row r="21" spans="1:6" ht="24.9" customHeight="1" x14ac:dyDescent="0.2">
      <c r="A21" s="76">
        <v>13</v>
      </c>
      <c r="B21" s="54" t="s">
        <v>81</v>
      </c>
      <c r="C21" s="5" t="s">
        <v>82</v>
      </c>
      <c r="D21" s="73">
        <v>353110</v>
      </c>
      <c r="E21" s="76" t="s">
        <v>381</v>
      </c>
      <c r="F21" s="100" t="s">
        <v>487</v>
      </c>
    </row>
    <row r="22" spans="1:6" ht="36" customHeight="1" x14ac:dyDescent="0.2">
      <c r="A22" s="76">
        <v>14</v>
      </c>
      <c r="B22" s="54" t="s">
        <v>83</v>
      </c>
      <c r="C22" s="5" t="s">
        <v>84</v>
      </c>
      <c r="D22" s="70">
        <v>240300</v>
      </c>
      <c r="E22" s="76" t="s">
        <v>381</v>
      </c>
      <c r="F22" s="100" t="s">
        <v>488</v>
      </c>
    </row>
    <row r="23" spans="1:6" ht="24.9" customHeight="1" x14ac:dyDescent="0.2">
      <c r="A23" s="76">
        <v>15</v>
      </c>
      <c r="B23" s="54" t="s">
        <v>85</v>
      </c>
      <c r="C23" s="5" t="s">
        <v>86</v>
      </c>
      <c r="D23" s="71">
        <v>201242</v>
      </c>
      <c r="E23" s="76" t="s">
        <v>381</v>
      </c>
      <c r="F23" s="100" t="s">
        <v>489</v>
      </c>
    </row>
    <row r="24" spans="1:6" ht="24.9" customHeight="1" x14ac:dyDescent="0.2">
      <c r="C24" s="62" t="s">
        <v>176</v>
      </c>
      <c r="D24" s="72">
        <f>SUM(D21:D23)</f>
        <v>794652</v>
      </c>
    </row>
    <row r="25" spans="1:6" ht="24.9" customHeight="1" x14ac:dyDescent="0.2">
      <c r="C25" s="62"/>
      <c r="D25" s="74"/>
    </row>
    <row r="26" spans="1:6" ht="24.9" customHeight="1" x14ac:dyDescent="0.2">
      <c r="A26" s="93" t="s">
        <v>386</v>
      </c>
    </row>
    <row r="27" spans="1:6" ht="26.25" customHeight="1" x14ac:dyDescent="0.2">
      <c r="A27" s="76"/>
      <c r="B27" s="53" t="s">
        <v>0</v>
      </c>
      <c r="C27" s="2" t="s">
        <v>1</v>
      </c>
      <c r="D27" s="2" t="s">
        <v>2</v>
      </c>
      <c r="E27" s="4" t="s">
        <v>384</v>
      </c>
      <c r="F27" s="100"/>
    </row>
    <row r="28" spans="1:6" ht="24.9" customHeight="1" x14ac:dyDescent="0.2">
      <c r="A28" s="76">
        <v>16</v>
      </c>
      <c r="B28" s="54" t="s">
        <v>87</v>
      </c>
      <c r="C28" s="5" t="s">
        <v>88</v>
      </c>
      <c r="D28" s="73">
        <v>28868</v>
      </c>
      <c r="E28" s="76" t="s">
        <v>381</v>
      </c>
      <c r="F28" s="100" t="s">
        <v>490</v>
      </c>
    </row>
    <row r="29" spans="1:6" ht="24.9" customHeight="1" x14ac:dyDescent="0.2">
      <c r="A29" s="76">
        <v>17</v>
      </c>
      <c r="B29" s="54" t="s">
        <v>89</v>
      </c>
      <c r="C29" s="5" t="s">
        <v>90</v>
      </c>
      <c r="D29" s="73">
        <v>500000</v>
      </c>
      <c r="E29" s="76" t="s">
        <v>381</v>
      </c>
      <c r="F29" s="100" t="s">
        <v>491</v>
      </c>
    </row>
    <row r="30" spans="1:6" ht="24.9" customHeight="1" x14ac:dyDescent="0.2">
      <c r="A30" s="76">
        <v>18</v>
      </c>
      <c r="B30" s="54" t="s">
        <v>47</v>
      </c>
      <c r="C30" s="5" t="s">
        <v>91</v>
      </c>
      <c r="D30" s="73">
        <v>499420</v>
      </c>
      <c r="E30" s="76" t="s">
        <v>379</v>
      </c>
      <c r="F30" s="100"/>
    </row>
    <row r="31" spans="1:6" ht="24.9" customHeight="1" x14ac:dyDescent="0.2">
      <c r="A31" s="76">
        <v>19</v>
      </c>
      <c r="B31" s="54" t="s">
        <v>92</v>
      </c>
      <c r="C31" s="5" t="s">
        <v>93</v>
      </c>
      <c r="D31" s="73">
        <v>43140</v>
      </c>
      <c r="E31" s="76" t="s">
        <v>381</v>
      </c>
      <c r="F31" s="100" t="s">
        <v>492</v>
      </c>
    </row>
    <row r="32" spans="1:6" ht="24.9" customHeight="1" x14ac:dyDescent="0.2">
      <c r="A32" s="76">
        <v>20</v>
      </c>
      <c r="B32" s="54" t="s">
        <v>23</v>
      </c>
      <c r="C32" s="5" t="s">
        <v>94</v>
      </c>
      <c r="D32" s="73">
        <v>425862</v>
      </c>
      <c r="E32" s="76" t="s">
        <v>381</v>
      </c>
      <c r="F32" s="100" t="s">
        <v>506</v>
      </c>
    </row>
    <row r="33" spans="1:6" ht="24.9" customHeight="1" x14ac:dyDescent="0.2">
      <c r="A33" s="76">
        <v>21</v>
      </c>
      <c r="B33" s="54" t="s">
        <v>95</v>
      </c>
      <c r="C33" s="5" t="s">
        <v>96</v>
      </c>
      <c r="D33" s="73">
        <v>500000</v>
      </c>
      <c r="E33" s="76" t="s">
        <v>381</v>
      </c>
      <c r="F33" s="100" t="s">
        <v>493</v>
      </c>
    </row>
    <row r="34" spans="1:6" ht="24.9" customHeight="1" x14ac:dyDescent="0.2">
      <c r="A34" s="76">
        <v>22</v>
      </c>
      <c r="B34" s="54" t="s">
        <v>97</v>
      </c>
      <c r="C34" s="5" t="s">
        <v>98</v>
      </c>
      <c r="D34" s="73">
        <v>130455</v>
      </c>
      <c r="E34" s="76" t="s">
        <v>381</v>
      </c>
      <c r="F34" s="100" t="s">
        <v>504</v>
      </c>
    </row>
    <row r="35" spans="1:6" ht="24.9" customHeight="1" x14ac:dyDescent="0.2">
      <c r="A35" s="76">
        <v>23</v>
      </c>
      <c r="B35" s="54" t="s">
        <v>3</v>
      </c>
      <c r="C35" s="5" t="s">
        <v>99</v>
      </c>
      <c r="D35" s="70">
        <v>10163</v>
      </c>
      <c r="E35" s="76" t="s">
        <v>381</v>
      </c>
      <c r="F35" s="100" t="s">
        <v>505</v>
      </c>
    </row>
    <row r="36" spans="1:6" ht="39.75" customHeight="1" x14ac:dyDescent="0.2">
      <c r="A36" s="76">
        <v>24</v>
      </c>
      <c r="B36" s="54" t="s">
        <v>100</v>
      </c>
      <c r="C36" s="5" t="s">
        <v>101</v>
      </c>
      <c r="D36" s="71">
        <v>11400</v>
      </c>
      <c r="E36" s="76" t="s">
        <v>381</v>
      </c>
      <c r="F36" s="100" t="s">
        <v>494</v>
      </c>
    </row>
    <row r="37" spans="1:6" ht="24.9" customHeight="1" x14ac:dyDescent="0.2">
      <c r="C37" s="62" t="s">
        <v>176</v>
      </c>
      <c r="D37" s="72">
        <f>SUM(D28:D36)</f>
        <v>2149308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26" sqref="I26"/>
    </sheetView>
  </sheetViews>
  <sheetFormatPr defaultColWidth="9.109375" defaultRowHeight="12.6" x14ac:dyDescent="0.2"/>
  <cols>
    <col min="1" max="1" width="4" style="75" customWidth="1"/>
    <col min="2" max="2" width="13.44140625" style="6" customWidth="1"/>
    <col min="3" max="3" width="38" style="6" customWidth="1"/>
    <col min="4" max="4" width="47.109375" style="6" customWidth="1"/>
    <col min="5" max="5" width="12" style="6" customWidth="1"/>
    <col min="6" max="6" width="12.33203125" style="6" customWidth="1"/>
    <col min="7" max="7" width="18.109375" style="6" customWidth="1"/>
    <col min="8" max="8" width="14.88671875" style="6" customWidth="1"/>
    <col min="9" max="9" width="21.109375" style="99" customWidth="1"/>
    <col min="10" max="16384" width="9.109375" style="6"/>
  </cols>
  <sheetData>
    <row r="1" spans="1:9" x14ac:dyDescent="0.2">
      <c r="A1" s="90"/>
      <c r="C1" s="10"/>
      <c r="D1" s="10"/>
      <c r="E1" s="10"/>
      <c r="F1" s="10"/>
      <c r="G1" s="10"/>
    </row>
    <row r="2" spans="1:9" ht="24.9" customHeight="1" x14ac:dyDescent="0.2">
      <c r="A2" s="89" t="s">
        <v>147</v>
      </c>
      <c r="C2" s="88"/>
      <c r="D2" s="88"/>
      <c r="E2" s="88"/>
      <c r="F2" s="88"/>
      <c r="G2" s="88"/>
      <c r="H2" s="10"/>
    </row>
    <row r="3" spans="1:9" ht="27" customHeight="1" x14ac:dyDescent="0.2">
      <c r="A3" s="76"/>
      <c r="B3" s="77" t="s">
        <v>102</v>
      </c>
      <c r="C3" s="23" t="s">
        <v>0</v>
      </c>
      <c r="D3" s="23" t="s">
        <v>1</v>
      </c>
      <c r="E3" s="22" t="s">
        <v>103</v>
      </c>
      <c r="F3" s="23" t="s">
        <v>2</v>
      </c>
      <c r="G3" s="22" t="s">
        <v>150</v>
      </c>
      <c r="H3" s="4" t="s">
        <v>384</v>
      </c>
      <c r="I3" s="4" t="s">
        <v>388</v>
      </c>
    </row>
    <row r="4" spans="1:9" ht="24.9" customHeight="1" x14ac:dyDescent="0.2">
      <c r="A4" s="76">
        <v>1</v>
      </c>
      <c r="B4" s="8" t="s">
        <v>104</v>
      </c>
      <c r="C4" s="8" t="s">
        <v>105</v>
      </c>
      <c r="D4" s="8" t="s">
        <v>106</v>
      </c>
      <c r="E4" s="36">
        <v>24000</v>
      </c>
      <c r="F4" s="36">
        <v>21600</v>
      </c>
      <c r="G4" s="24">
        <v>13.29</v>
      </c>
      <c r="H4" s="76" t="s">
        <v>381</v>
      </c>
      <c r="I4" s="100" t="s">
        <v>507</v>
      </c>
    </row>
    <row r="5" spans="1:9" ht="40.5" customHeight="1" x14ac:dyDescent="0.2">
      <c r="A5" s="76">
        <v>2</v>
      </c>
      <c r="B5" s="8" t="s">
        <v>104</v>
      </c>
      <c r="C5" s="8" t="s">
        <v>151</v>
      </c>
      <c r="D5" s="8" t="s">
        <v>107</v>
      </c>
      <c r="E5" s="36">
        <v>48066</v>
      </c>
      <c r="F5" s="36">
        <v>43259</v>
      </c>
      <c r="G5" s="24">
        <v>13</v>
      </c>
      <c r="H5" s="76" t="s">
        <v>381</v>
      </c>
      <c r="I5" s="100" t="s">
        <v>508</v>
      </c>
    </row>
    <row r="6" spans="1:9" ht="24.9" customHeight="1" x14ac:dyDescent="0.2">
      <c r="A6" s="76">
        <v>3</v>
      </c>
      <c r="B6" s="8" t="s">
        <v>108</v>
      </c>
      <c r="C6" s="8" t="s">
        <v>109</v>
      </c>
      <c r="D6" s="8" t="s">
        <v>110</v>
      </c>
      <c r="E6" s="36">
        <v>158000</v>
      </c>
      <c r="F6" s="36">
        <v>142200</v>
      </c>
      <c r="G6" s="24">
        <v>12.33</v>
      </c>
      <c r="H6" s="76" t="s">
        <v>381</v>
      </c>
      <c r="I6" s="100" t="s">
        <v>509</v>
      </c>
    </row>
    <row r="7" spans="1:9" ht="24.9" customHeight="1" x14ac:dyDescent="0.2">
      <c r="A7" s="76">
        <v>4</v>
      </c>
      <c r="B7" s="8" t="s">
        <v>108</v>
      </c>
      <c r="C7" s="8" t="s">
        <v>111</v>
      </c>
      <c r="D7" s="8" t="s">
        <v>112</v>
      </c>
      <c r="E7" s="36">
        <v>92500</v>
      </c>
      <c r="F7" s="36">
        <v>83250</v>
      </c>
      <c r="G7" s="24">
        <v>12</v>
      </c>
      <c r="H7" s="76" t="s">
        <v>379</v>
      </c>
      <c r="I7" s="100"/>
    </row>
    <row r="8" spans="1:9" ht="24.9" customHeight="1" x14ac:dyDescent="0.2">
      <c r="A8" s="76">
        <v>5</v>
      </c>
      <c r="B8" s="8" t="s">
        <v>104</v>
      </c>
      <c r="C8" s="8" t="s">
        <v>113</v>
      </c>
      <c r="D8" s="8" t="s">
        <v>114</v>
      </c>
      <c r="E8" s="36">
        <v>221098</v>
      </c>
      <c r="F8" s="36">
        <v>198988</v>
      </c>
      <c r="G8" s="24">
        <v>11.83</v>
      </c>
      <c r="H8" s="76" t="s">
        <v>381</v>
      </c>
      <c r="I8" s="100" t="s">
        <v>510</v>
      </c>
    </row>
    <row r="9" spans="1:9" ht="24.9" customHeight="1" x14ac:dyDescent="0.2">
      <c r="A9" s="76">
        <v>6</v>
      </c>
      <c r="B9" s="8" t="s">
        <v>115</v>
      </c>
      <c r="C9" s="8" t="s">
        <v>116</v>
      </c>
      <c r="D9" s="8" t="s">
        <v>117</v>
      </c>
      <c r="E9" s="36">
        <v>51111</v>
      </c>
      <c r="F9" s="36">
        <v>46000</v>
      </c>
      <c r="G9" s="24">
        <v>11.57</v>
      </c>
      <c r="H9" s="76" t="s">
        <v>381</v>
      </c>
      <c r="I9" s="100" t="s">
        <v>511</v>
      </c>
    </row>
    <row r="10" spans="1:9" ht="24.9" customHeight="1" x14ac:dyDescent="0.2">
      <c r="A10" s="76">
        <v>7</v>
      </c>
      <c r="B10" s="8" t="s">
        <v>115</v>
      </c>
      <c r="C10" s="8" t="s">
        <v>118</v>
      </c>
      <c r="D10" s="8" t="s">
        <v>119</v>
      </c>
      <c r="E10" s="36">
        <v>87014</v>
      </c>
      <c r="F10" s="36">
        <v>78313</v>
      </c>
      <c r="G10" s="24">
        <v>11.33</v>
      </c>
      <c r="H10" s="76" t="s">
        <v>381</v>
      </c>
      <c r="I10" s="100" t="s">
        <v>512</v>
      </c>
    </row>
    <row r="11" spans="1:9" ht="41.25" customHeight="1" x14ac:dyDescent="0.2">
      <c r="A11" s="76">
        <v>8</v>
      </c>
      <c r="B11" s="8" t="s">
        <v>104</v>
      </c>
      <c r="C11" s="8" t="s">
        <v>120</v>
      </c>
      <c r="D11" s="8" t="s">
        <v>121</v>
      </c>
      <c r="E11" s="58">
        <v>270660</v>
      </c>
      <c r="F11" s="58">
        <v>156341</v>
      </c>
      <c r="G11" s="24">
        <v>10.67</v>
      </c>
      <c r="H11" s="76" t="s">
        <v>381</v>
      </c>
      <c r="I11" s="100" t="s">
        <v>513</v>
      </c>
    </row>
    <row r="12" spans="1:9" ht="24.9" customHeight="1" x14ac:dyDescent="0.2">
      <c r="B12" s="11"/>
      <c r="C12" s="11"/>
      <c r="D12" s="60" t="s">
        <v>176</v>
      </c>
      <c r="E12" s="59">
        <f>SUM(E4:E11)</f>
        <v>952449</v>
      </c>
      <c r="F12" s="47">
        <f>F4+F5+F6+F7+F8+F9+F10+F11</f>
        <v>769951</v>
      </c>
      <c r="G12" s="110"/>
      <c r="H12" s="111"/>
      <c r="I12" s="101"/>
    </row>
    <row r="13" spans="1:9" ht="24.9" customHeight="1" x14ac:dyDescent="0.2">
      <c r="A13" s="91" t="s">
        <v>148</v>
      </c>
      <c r="B13" s="107"/>
      <c r="C13" s="107"/>
      <c r="D13" s="107"/>
      <c r="E13" s="107"/>
      <c r="F13" s="107"/>
      <c r="G13" s="107"/>
      <c r="H13" s="107"/>
    </row>
    <row r="14" spans="1:9" ht="27" customHeight="1" x14ac:dyDescent="0.2">
      <c r="A14" s="76"/>
      <c r="B14" s="23" t="s">
        <v>102</v>
      </c>
      <c r="C14" s="23" t="s">
        <v>0</v>
      </c>
      <c r="D14" s="23" t="s">
        <v>1</v>
      </c>
      <c r="E14" s="22" t="s">
        <v>103</v>
      </c>
      <c r="F14" s="23" t="s">
        <v>2</v>
      </c>
      <c r="G14" s="22" t="s">
        <v>150</v>
      </c>
      <c r="H14" s="4" t="s">
        <v>384</v>
      </c>
    </row>
    <row r="15" spans="1:9" ht="24.9" customHeight="1" x14ac:dyDescent="0.2">
      <c r="A15" s="76">
        <v>9</v>
      </c>
      <c r="B15" s="12" t="s">
        <v>122</v>
      </c>
      <c r="C15" s="12" t="s">
        <v>123</v>
      </c>
      <c r="D15" s="12" t="s">
        <v>124</v>
      </c>
      <c r="E15" s="37">
        <v>437114</v>
      </c>
      <c r="F15" s="37">
        <v>393403</v>
      </c>
      <c r="G15" s="25">
        <v>13.8</v>
      </c>
      <c r="H15" s="76" t="s">
        <v>381</v>
      </c>
      <c r="I15" s="100" t="s">
        <v>514</v>
      </c>
    </row>
    <row r="16" spans="1:9" ht="24.9" customHeight="1" x14ac:dyDescent="0.2">
      <c r="B16" s="11"/>
      <c r="C16" s="11"/>
      <c r="D16" s="60" t="s">
        <v>176</v>
      </c>
      <c r="E16" s="59">
        <f>SUM(E15)</f>
        <v>437114</v>
      </c>
      <c r="F16" s="47">
        <f>SUM(F15)</f>
        <v>393403</v>
      </c>
      <c r="G16" s="108"/>
      <c r="H16" s="109"/>
    </row>
    <row r="17" spans="1:9" ht="24.9" customHeight="1" x14ac:dyDescent="0.2">
      <c r="A17" s="92" t="s">
        <v>149</v>
      </c>
      <c r="B17" s="107"/>
      <c r="C17" s="107"/>
      <c r="D17" s="107"/>
      <c r="E17" s="107"/>
      <c r="F17" s="107"/>
      <c r="G17" s="107"/>
      <c r="H17" s="107"/>
    </row>
    <row r="18" spans="1:9" ht="27.75" customHeight="1" x14ac:dyDescent="0.2">
      <c r="B18" s="23" t="s">
        <v>102</v>
      </c>
      <c r="C18" s="23" t="s">
        <v>0</v>
      </c>
      <c r="D18" s="23" t="s">
        <v>1</v>
      </c>
      <c r="E18" s="22" t="s">
        <v>103</v>
      </c>
      <c r="F18" s="23" t="s">
        <v>2</v>
      </c>
      <c r="G18" s="22" t="s">
        <v>150</v>
      </c>
      <c r="H18" s="4" t="s">
        <v>384</v>
      </c>
    </row>
    <row r="19" spans="1:9" ht="24.9" customHeight="1" x14ac:dyDescent="0.2">
      <c r="A19" s="76">
        <v>10</v>
      </c>
      <c r="B19" s="8" t="s">
        <v>125</v>
      </c>
      <c r="C19" s="8" t="s">
        <v>126</v>
      </c>
      <c r="D19" s="8" t="s">
        <v>127</v>
      </c>
      <c r="E19" s="38">
        <v>275152</v>
      </c>
      <c r="F19" s="39">
        <v>247637</v>
      </c>
      <c r="G19" s="24">
        <v>15.33</v>
      </c>
      <c r="H19" s="76" t="s">
        <v>381</v>
      </c>
      <c r="I19" s="100" t="s">
        <v>515</v>
      </c>
    </row>
    <row r="20" spans="1:9" ht="37.5" customHeight="1" x14ac:dyDescent="0.2">
      <c r="A20" s="76">
        <v>11</v>
      </c>
      <c r="B20" s="8" t="s">
        <v>122</v>
      </c>
      <c r="C20" s="8" t="s">
        <v>128</v>
      </c>
      <c r="D20" s="8" t="s">
        <v>129</v>
      </c>
      <c r="E20" s="40">
        <v>77122</v>
      </c>
      <c r="F20" s="36">
        <v>46273</v>
      </c>
      <c r="G20" s="24">
        <v>12.14</v>
      </c>
      <c r="H20" s="76" t="s">
        <v>381</v>
      </c>
      <c r="I20" s="100" t="s">
        <v>516</v>
      </c>
    </row>
    <row r="21" spans="1:9" ht="24.9" customHeight="1" x14ac:dyDescent="0.2">
      <c r="A21" s="76">
        <v>12</v>
      </c>
      <c r="B21" s="8" t="s">
        <v>122</v>
      </c>
      <c r="C21" s="8" t="s">
        <v>128</v>
      </c>
      <c r="D21" s="8" t="s">
        <v>130</v>
      </c>
      <c r="E21" s="36">
        <v>89279</v>
      </c>
      <c r="F21" s="36">
        <v>53567</v>
      </c>
      <c r="G21" s="24">
        <v>12</v>
      </c>
      <c r="H21" s="76" t="s">
        <v>381</v>
      </c>
      <c r="I21" s="100" t="s">
        <v>517</v>
      </c>
    </row>
    <row r="22" spans="1:9" ht="38.25" customHeight="1" x14ac:dyDescent="0.2">
      <c r="A22" s="76">
        <v>13</v>
      </c>
      <c r="B22" s="8" t="s">
        <v>104</v>
      </c>
      <c r="C22" s="8" t="s">
        <v>131</v>
      </c>
      <c r="D22" s="8" t="s">
        <v>132</v>
      </c>
      <c r="E22" s="36">
        <v>66570</v>
      </c>
      <c r="F22" s="36">
        <v>39942</v>
      </c>
      <c r="G22" s="24">
        <v>11.29</v>
      </c>
      <c r="H22" s="76" t="s">
        <v>381</v>
      </c>
      <c r="I22" s="100" t="s">
        <v>516</v>
      </c>
    </row>
    <row r="23" spans="1:9" ht="42.75" customHeight="1" x14ac:dyDescent="0.2">
      <c r="A23" s="76">
        <v>14</v>
      </c>
      <c r="B23" s="8" t="s">
        <v>115</v>
      </c>
      <c r="C23" s="8" t="s">
        <v>92</v>
      </c>
      <c r="D23" s="8" t="s">
        <v>133</v>
      </c>
      <c r="E23" s="36">
        <v>74375</v>
      </c>
      <c r="F23" s="36">
        <v>44625</v>
      </c>
      <c r="G23" s="24">
        <v>11.17</v>
      </c>
      <c r="H23" s="76" t="s">
        <v>381</v>
      </c>
      <c r="I23" s="100" t="s">
        <v>518</v>
      </c>
    </row>
    <row r="24" spans="1:9" ht="42" customHeight="1" x14ac:dyDescent="0.2">
      <c r="A24" s="76">
        <v>15</v>
      </c>
      <c r="B24" s="8" t="s">
        <v>134</v>
      </c>
      <c r="C24" s="8" t="s">
        <v>85</v>
      </c>
      <c r="D24" s="8" t="s">
        <v>135</v>
      </c>
      <c r="E24" s="36">
        <v>120000</v>
      </c>
      <c r="F24" s="36">
        <v>72000</v>
      </c>
      <c r="G24" s="24">
        <v>11.17</v>
      </c>
      <c r="H24" s="76" t="s">
        <v>381</v>
      </c>
      <c r="I24" s="100" t="s">
        <v>519</v>
      </c>
    </row>
    <row r="25" spans="1:9" ht="40.5" customHeight="1" x14ac:dyDescent="0.2">
      <c r="A25" s="76">
        <v>16</v>
      </c>
      <c r="B25" s="8" t="s">
        <v>136</v>
      </c>
      <c r="C25" s="8" t="s">
        <v>137</v>
      </c>
      <c r="D25" s="8" t="s">
        <v>138</v>
      </c>
      <c r="E25" s="36">
        <v>267000</v>
      </c>
      <c r="F25" s="36">
        <v>160200</v>
      </c>
      <c r="G25" s="24">
        <v>10.67</v>
      </c>
      <c r="H25" s="76" t="s">
        <v>381</v>
      </c>
      <c r="I25" s="100" t="s">
        <v>526</v>
      </c>
    </row>
    <row r="26" spans="1:9" ht="24.9" customHeight="1" x14ac:dyDescent="0.2">
      <c r="A26" s="76">
        <v>17</v>
      </c>
      <c r="B26" s="8" t="s">
        <v>115</v>
      </c>
      <c r="C26" s="8" t="s">
        <v>51</v>
      </c>
      <c r="D26" s="8" t="s">
        <v>139</v>
      </c>
      <c r="E26" s="36">
        <v>36970</v>
      </c>
      <c r="F26" s="36">
        <v>22182</v>
      </c>
      <c r="G26" s="24">
        <v>9.67</v>
      </c>
      <c r="H26" s="76" t="s">
        <v>381</v>
      </c>
      <c r="I26" s="100" t="s">
        <v>520</v>
      </c>
    </row>
    <row r="27" spans="1:9" ht="24.9" customHeight="1" x14ac:dyDescent="0.2">
      <c r="A27" s="76">
        <v>18</v>
      </c>
      <c r="B27" s="8" t="s">
        <v>115</v>
      </c>
      <c r="C27" s="8" t="s">
        <v>140</v>
      </c>
      <c r="D27" s="8" t="s">
        <v>141</v>
      </c>
      <c r="E27" s="36">
        <v>69000</v>
      </c>
      <c r="F27" s="36">
        <v>34500</v>
      </c>
      <c r="G27" s="24">
        <v>9.67</v>
      </c>
      <c r="H27" s="76" t="s">
        <v>381</v>
      </c>
      <c r="I27" s="100" t="s">
        <v>521</v>
      </c>
    </row>
    <row r="28" spans="1:9" ht="24.9" customHeight="1" x14ac:dyDescent="0.2">
      <c r="A28" s="76">
        <v>19</v>
      </c>
      <c r="B28" s="8" t="s">
        <v>108</v>
      </c>
      <c r="C28" s="8" t="s">
        <v>142</v>
      </c>
      <c r="D28" s="8" t="s">
        <v>143</v>
      </c>
      <c r="E28" s="36">
        <v>299756</v>
      </c>
      <c r="F28" s="36">
        <v>179854</v>
      </c>
      <c r="G28" s="24">
        <v>8.86</v>
      </c>
      <c r="H28" s="76" t="s">
        <v>381</v>
      </c>
      <c r="I28" s="100" t="s">
        <v>522</v>
      </c>
    </row>
    <row r="29" spans="1:9" ht="57" customHeight="1" x14ac:dyDescent="0.2">
      <c r="A29" s="76">
        <v>20</v>
      </c>
      <c r="B29" s="8" t="s">
        <v>144</v>
      </c>
      <c r="C29" s="8" t="s">
        <v>145</v>
      </c>
      <c r="D29" s="8" t="s">
        <v>146</v>
      </c>
      <c r="E29" s="58">
        <v>69400</v>
      </c>
      <c r="F29" s="58">
        <v>27760</v>
      </c>
      <c r="G29" s="24">
        <v>8.86</v>
      </c>
      <c r="H29" s="76" t="s">
        <v>381</v>
      </c>
      <c r="I29" s="100" t="s">
        <v>523</v>
      </c>
    </row>
    <row r="30" spans="1:9" ht="24.9" customHeight="1" x14ac:dyDescent="0.2">
      <c r="D30" s="62" t="s">
        <v>176</v>
      </c>
      <c r="E30" s="63">
        <f>SUM(E19:E29)</f>
        <v>1444624</v>
      </c>
      <c r="F30" s="64">
        <f>SUM(F19:F29)</f>
        <v>928540</v>
      </c>
    </row>
  </sheetData>
  <mergeCells count="4">
    <mergeCell ref="B17:H17"/>
    <mergeCell ref="G16:H16"/>
    <mergeCell ref="G12:H12"/>
    <mergeCell ref="B13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H42" sqref="H42"/>
    </sheetView>
  </sheetViews>
  <sheetFormatPr defaultColWidth="9.109375" defaultRowHeight="12.6" x14ac:dyDescent="0.2"/>
  <cols>
    <col min="1" max="1" width="4.44140625" style="75" customWidth="1"/>
    <col min="2" max="2" width="32.33203125" style="6" customWidth="1"/>
    <col min="3" max="3" width="45.88671875" style="6" customWidth="1"/>
    <col min="4" max="4" width="16" style="6" customWidth="1"/>
    <col min="5" max="5" width="13.6640625" style="6" bestFit="1" customWidth="1"/>
    <col min="6" max="6" width="16.88671875" style="6" customWidth="1"/>
    <col min="7" max="7" width="15" style="6" customWidth="1"/>
    <col min="8" max="8" width="32.109375" style="99" customWidth="1"/>
    <col min="9" max="16384" width="9.109375" style="6"/>
  </cols>
  <sheetData>
    <row r="1" spans="1:8" ht="24.9" customHeight="1" x14ac:dyDescent="0.2">
      <c r="A1" s="87" t="s">
        <v>147</v>
      </c>
      <c r="C1" s="14"/>
      <c r="D1" s="14"/>
      <c r="E1" s="14"/>
      <c r="F1" s="14"/>
    </row>
    <row r="2" spans="1:8" ht="26.25" customHeight="1" x14ac:dyDescent="0.2">
      <c r="B2" s="22" t="s">
        <v>0</v>
      </c>
      <c r="C2" s="20" t="s">
        <v>1</v>
      </c>
      <c r="D2" s="23" t="s">
        <v>103</v>
      </c>
      <c r="E2" s="23" t="s">
        <v>2</v>
      </c>
      <c r="F2" s="23" t="s">
        <v>150</v>
      </c>
      <c r="G2" s="4" t="s">
        <v>384</v>
      </c>
      <c r="H2" s="4" t="s">
        <v>388</v>
      </c>
    </row>
    <row r="3" spans="1:8" ht="24.9" customHeight="1" x14ac:dyDescent="0.2">
      <c r="A3" s="76">
        <v>1</v>
      </c>
      <c r="B3" s="15" t="s">
        <v>152</v>
      </c>
      <c r="C3" s="32" t="s">
        <v>153</v>
      </c>
      <c r="D3" s="34">
        <v>16757.3</v>
      </c>
      <c r="E3" s="34">
        <v>15081.57</v>
      </c>
      <c r="F3" s="29">
        <v>20.57</v>
      </c>
      <c r="G3" s="76" t="s">
        <v>381</v>
      </c>
      <c r="H3" s="100" t="s">
        <v>455</v>
      </c>
    </row>
    <row r="4" spans="1:8" ht="24.9" customHeight="1" x14ac:dyDescent="0.2">
      <c r="A4" s="76">
        <v>2</v>
      </c>
      <c r="B4" s="15" t="s">
        <v>154</v>
      </c>
      <c r="C4" s="32" t="s">
        <v>155</v>
      </c>
      <c r="D4" s="34">
        <v>34642</v>
      </c>
      <c r="E4" s="34">
        <v>31177</v>
      </c>
      <c r="F4" s="29">
        <v>20.28</v>
      </c>
      <c r="G4" s="76" t="s">
        <v>381</v>
      </c>
      <c r="H4" s="100" t="s">
        <v>456</v>
      </c>
    </row>
    <row r="5" spans="1:8" ht="24.9" customHeight="1" x14ac:dyDescent="0.2">
      <c r="A5" s="76">
        <v>3</v>
      </c>
      <c r="B5" s="15" t="s">
        <v>156</v>
      </c>
      <c r="C5" s="32" t="s">
        <v>157</v>
      </c>
      <c r="D5" s="34">
        <v>5010.8</v>
      </c>
      <c r="E5" s="34">
        <v>4509.72</v>
      </c>
      <c r="F5" s="29">
        <v>19.829999999999998</v>
      </c>
      <c r="G5" s="86" t="s">
        <v>381</v>
      </c>
      <c r="H5" s="100" t="s">
        <v>566</v>
      </c>
    </row>
    <row r="6" spans="1:8" ht="24.9" customHeight="1" x14ac:dyDescent="0.2">
      <c r="A6" s="76">
        <v>4</v>
      </c>
      <c r="B6" s="15" t="s">
        <v>152</v>
      </c>
      <c r="C6" s="32" t="s">
        <v>158</v>
      </c>
      <c r="D6" s="34">
        <v>7140</v>
      </c>
      <c r="E6" s="34">
        <v>6426</v>
      </c>
      <c r="F6" s="29">
        <v>18.420000000000002</v>
      </c>
      <c r="G6" s="76" t="s">
        <v>379</v>
      </c>
      <c r="H6" s="100"/>
    </row>
    <row r="7" spans="1:8" ht="24.9" customHeight="1" x14ac:dyDescent="0.2">
      <c r="A7" s="76">
        <v>5</v>
      </c>
      <c r="B7" s="15" t="s">
        <v>159</v>
      </c>
      <c r="C7" s="32" t="s">
        <v>160</v>
      </c>
      <c r="D7" s="34">
        <v>14560</v>
      </c>
      <c r="E7" s="34">
        <v>13104</v>
      </c>
      <c r="F7" s="29">
        <v>17.420000000000002</v>
      </c>
      <c r="G7" s="76" t="s">
        <v>381</v>
      </c>
      <c r="H7" s="100" t="s">
        <v>457</v>
      </c>
    </row>
    <row r="8" spans="1:8" ht="24.9" customHeight="1" x14ac:dyDescent="0.2">
      <c r="A8" s="76">
        <v>6</v>
      </c>
      <c r="B8" s="15" t="s">
        <v>161</v>
      </c>
      <c r="C8" s="32" t="s">
        <v>162</v>
      </c>
      <c r="D8" s="34">
        <v>5301.26</v>
      </c>
      <c r="E8" s="34">
        <v>4771.13</v>
      </c>
      <c r="F8" s="29">
        <v>17</v>
      </c>
      <c r="G8" s="76" t="s">
        <v>381</v>
      </c>
      <c r="H8" s="100" t="s">
        <v>458</v>
      </c>
    </row>
    <row r="9" spans="1:8" ht="39" customHeight="1" x14ac:dyDescent="0.2">
      <c r="A9" s="76">
        <v>7</v>
      </c>
      <c r="B9" s="15" t="s">
        <v>59</v>
      </c>
      <c r="C9" s="32" t="s">
        <v>60</v>
      </c>
      <c r="D9" s="34">
        <v>23297.59</v>
      </c>
      <c r="E9" s="34">
        <v>20967.830000000002</v>
      </c>
      <c r="F9" s="29">
        <v>16.829999999999998</v>
      </c>
      <c r="G9" s="76" t="s">
        <v>381</v>
      </c>
      <c r="H9" s="100" t="s">
        <v>527</v>
      </c>
    </row>
    <row r="10" spans="1:8" ht="24.9" customHeight="1" x14ac:dyDescent="0.2">
      <c r="A10" s="76">
        <v>8</v>
      </c>
      <c r="B10" s="15" t="s">
        <v>45</v>
      </c>
      <c r="C10" s="32" t="s">
        <v>163</v>
      </c>
      <c r="D10" s="34">
        <v>767.99</v>
      </c>
      <c r="E10" s="34">
        <v>691.19</v>
      </c>
      <c r="F10" s="29">
        <v>16.71</v>
      </c>
      <c r="G10" s="76" t="s">
        <v>381</v>
      </c>
      <c r="H10" s="100" t="s">
        <v>459</v>
      </c>
    </row>
    <row r="11" spans="1:8" ht="24.9" customHeight="1" x14ac:dyDescent="0.2">
      <c r="A11" s="76">
        <v>9</v>
      </c>
      <c r="B11" s="15" t="s">
        <v>164</v>
      </c>
      <c r="C11" s="32" t="s">
        <v>165</v>
      </c>
      <c r="D11" s="34">
        <v>5932.98</v>
      </c>
      <c r="E11" s="34">
        <v>5300</v>
      </c>
      <c r="F11" s="29">
        <v>15.57</v>
      </c>
      <c r="G11" s="76" t="s">
        <v>381</v>
      </c>
      <c r="H11" s="100" t="s">
        <v>460</v>
      </c>
    </row>
    <row r="12" spans="1:8" ht="24.9" customHeight="1" x14ac:dyDescent="0.2">
      <c r="A12" s="76">
        <v>10</v>
      </c>
      <c r="B12" s="15" t="s">
        <v>59</v>
      </c>
      <c r="C12" s="32" t="s">
        <v>166</v>
      </c>
      <c r="D12" s="34">
        <v>4960</v>
      </c>
      <c r="E12" s="34">
        <v>4464</v>
      </c>
      <c r="F12" s="29">
        <v>15.5</v>
      </c>
      <c r="G12" s="76" t="s">
        <v>381</v>
      </c>
      <c r="H12" s="100" t="s">
        <v>461</v>
      </c>
    </row>
    <row r="13" spans="1:8" ht="24.9" customHeight="1" x14ac:dyDescent="0.2">
      <c r="A13" s="76">
        <v>11</v>
      </c>
      <c r="B13" s="15" t="s">
        <v>167</v>
      </c>
      <c r="C13" s="32" t="s">
        <v>168</v>
      </c>
      <c r="D13" s="34">
        <v>10676.36</v>
      </c>
      <c r="E13" s="34">
        <v>9608.7199999999993</v>
      </c>
      <c r="F13" s="29">
        <v>15.5</v>
      </c>
      <c r="G13" s="76" t="s">
        <v>381</v>
      </c>
      <c r="H13" s="100" t="s">
        <v>462</v>
      </c>
    </row>
    <row r="14" spans="1:8" ht="24.9" customHeight="1" x14ac:dyDescent="0.2">
      <c r="A14" s="76">
        <v>12</v>
      </c>
      <c r="B14" s="15" t="s">
        <v>77</v>
      </c>
      <c r="C14" s="32" t="s">
        <v>169</v>
      </c>
      <c r="D14" s="34">
        <v>15826.8</v>
      </c>
      <c r="E14" s="34">
        <v>14244.12</v>
      </c>
      <c r="F14" s="29">
        <v>15.43</v>
      </c>
      <c r="G14" s="76" t="s">
        <v>381</v>
      </c>
      <c r="H14" s="100" t="s">
        <v>463</v>
      </c>
    </row>
    <row r="15" spans="1:8" ht="24.9" customHeight="1" x14ac:dyDescent="0.2">
      <c r="A15" s="76">
        <v>13</v>
      </c>
      <c r="B15" s="15" t="s">
        <v>170</v>
      </c>
      <c r="C15" s="32" t="s">
        <v>171</v>
      </c>
      <c r="D15" s="34">
        <v>17571</v>
      </c>
      <c r="E15" s="34">
        <v>15813</v>
      </c>
      <c r="F15" s="29">
        <v>15.14</v>
      </c>
      <c r="G15" s="76" t="s">
        <v>381</v>
      </c>
      <c r="H15" s="100" t="s">
        <v>464</v>
      </c>
    </row>
    <row r="16" spans="1:8" ht="45.75" customHeight="1" x14ac:dyDescent="0.2">
      <c r="A16" s="76">
        <v>14</v>
      </c>
      <c r="B16" s="15" t="s">
        <v>172</v>
      </c>
      <c r="C16" s="32" t="s">
        <v>173</v>
      </c>
      <c r="D16" s="34">
        <v>38300</v>
      </c>
      <c r="E16" s="34">
        <v>31955</v>
      </c>
      <c r="F16" s="29">
        <v>14.71</v>
      </c>
      <c r="G16" s="76" t="s">
        <v>381</v>
      </c>
      <c r="H16" s="100" t="s">
        <v>465</v>
      </c>
    </row>
    <row r="17" spans="1:8" ht="24.9" customHeight="1" x14ac:dyDescent="0.2">
      <c r="A17" s="76">
        <v>15</v>
      </c>
      <c r="B17" s="15" t="s">
        <v>174</v>
      </c>
      <c r="C17" s="32" t="s">
        <v>175</v>
      </c>
      <c r="D17" s="34">
        <v>1814.4</v>
      </c>
      <c r="E17" s="34">
        <v>1632.96</v>
      </c>
      <c r="F17" s="29">
        <v>14.71</v>
      </c>
      <c r="G17" s="86" t="s">
        <v>381</v>
      </c>
      <c r="H17" s="100" t="s">
        <v>528</v>
      </c>
    </row>
    <row r="18" spans="1:8" ht="24.9" customHeight="1" x14ac:dyDescent="0.2">
      <c r="B18" s="9"/>
      <c r="C18" s="65" t="s">
        <v>176</v>
      </c>
      <c r="D18" s="61">
        <v>202558.48</v>
      </c>
      <c r="E18" s="35">
        <v>179746.24</v>
      </c>
      <c r="F18" s="14"/>
    </row>
    <row r="19" spans="1:8" ht="24.9" customHeight="1" x14ac:dyDescent="0.2">
      <c r="B19" s="14"/>
      <c r="C19" s="14"/>
      <c r="D19" s="14"/>
      <c r="E19" s="14"/>
      <c r="F19" s="14"/>
    </row>
    <row r="20" spans="1:8" ht="24.9" customHeight="1" x14ac:dyDescent="0.2">
      <c r="A20" s="87" t="s">
        <v>148</v>
      </c>
      <c r="C20" s="14"/>
      <c r="D20" s="14"/>
      <c r="E20" s="14"/>
      <c r="F20" s="14"/>
    </row>
    <row r="21" spans="1:8" ht="27" customHeight="1" x14ac:dyDescent="0.2">
      <c r="B21" s="22" t="s">
        <v>0</v>
      </c>
      <c r="C21" s="20" t="s">
        <v>1</v>
      </c>
      <c r="D21" s="23" t="s">
        <v>103</v>
      </c>
      <c r="E21" s="23" t="s">
        <v>2</v>
      </c>
      <c r="F21" s="23" t="s">
        <v>150</v>
      </c>
      <c r="G21" s="4" t="s">
        <v>384</v>
      </c>
      <c r="H21" s="100"/>
    </row>
    <row r="22" spans="1:8" ht="36.75" customHeight="1" x14ac:dyDescent="0.2">
      <c r="A22" s="76">
        <v>16</v>
      </c>
      <c r="B22" s="17" t="s">
        <v>177</v>
      </c>
      <c r="C22" s="30" t="s">
        <v>178</v>
      </c>
      <c r="D22" s="33">
        <v>26400</v>
      </c>
      <c r="E22" s="33">
        <v>23760</v>
      </c>
      <c r="F22" s="27">
        <v>21.14</v>
      </c>
      <c r="G22" s="76" t="s">
        <v>381</v>
      </c>
      <c r="H22" s="100" t="s">
        <v>466</v>
      </c>
    </row>
    <row r="23" spans="1:8" ht="24.9" customHeight="1" x14ac:dyDescent="0.2">
      <c r="A23" s="76">
        <v>17</v>
      </c>
      <c r="B23" s="15" t="s">
        <v>179</v>
      </c>
      <c r="C23" s="31" t="s">
        <v>180</v>
      </c>
      <c r="D23" s="34">
        <v>5835</v>
      </c>
      <c r="E23" s="34">
        <v>5251.5</v>
      </c>
      <c r="F23" s="29">
        <v>18.14</v>
      </c>
      <c r="G23" s="76" t="s">
        <v>381</v>
      </c>
      <c r="H23" s="100" t="s">
        <v>467</v>
      </c>
    </row>
    <row r="24" spans="1:8" ht="24.9" customHeight="1" x14ac:dyDescent="0.2">
      <c r="A24" s="76">
        <v>18</v>
      </c>
      <c r="B24" s="15" t="s">
        <v>181</v>
      </c>
      <c r="C24" s="32" t="s">
        <v>182</v>
      </c>
      <c r="D24" s="34">
        <v>1920</v>
      </c>
      <c r="E24" s="34">
        <v>1728</v>
      </c>
      <c r="F24" s="29">
        <v>15.57</v>
      </c>
      <c r="G24" s="76" t="s">
        <v>381</v>
      </c>
      <c r="H24" s="100" t="s">
        <v>468</v>
      </c>
    </row>
    <row r="25" spans="1:8" ht="24.9" customHeight="1" x14ac:dyDescent="0.2">
      <c r="B25" s="9"/>
      <c r="C25" s="65" t="s">
        <v>176</v>
      </c>
      <c r="D25" s="61">
        <v>34155</v>
      </c>
      <c r="E25" s="35">
        <v>30739.5</v>
      </c>
      <c r="F25" s="14"/>
    </row>
    <row r="26" spans="1:8" ht="24.9" customHeight="1" x14ac:dyDescent="0.2">
      <c r="B26" s="14"/>
      <c r="C26" s="14"/>
      <c r="D26" s="14"/>
      <c r="E26" s="14"/>
      <c r="F26" s="14"/>
    </row>
    <row r="27" spans="1:8" ht="24.9" customHeight="1" x14ac:dyDescent="0.2">
      <c r="A27" s="87" t="s">
        <v>149</v>
      </c>
      <c r="C27" s="14"/>
      <c r="D27" s="14"/>
      <c r="E27" s="14"/>
      <c r="F27" s="14"/>
    </row>
    <row r="28" spans="1:8" ht="27" customHeight="1" x14ac:dyDescent="0.2">
      <c r="B28" s="22" t="s">
        <v>0</v>
      </c>
      <c r="C28" s="20" t="s">
        <v>1</v>
      </c>
      <c r="D28" s="23" t="s">
        <v>103</v>
      </c>
      <c r="E28" s="23" t="s">
        <v>2</v>
      </c>
      <c r="F28" s="23" t="s">
        <v>150</v>
      </c>
      <c r="G28" s="4" t="s">
        <v>384</v>
      </c>
      <c r="H28" s="100"/>
    </row>
    <row r="29" spans="1:8" ht="24.9" customHeight="1" x14ac:dyDescent="0.2">
      <c r="A29" s="76">
        <v>19</v>
      </c>
      <c r="B29" s="17" t="s">
        <v>183</v>
      </c>
      <c r="C29" s="30" t="s">
        <v>184</v>
      </c>
      <c r="D29" s="33">
        <v>13628.32</v>
      </c>
      <c r="E29" s="33">
        <v>5451.33</v>
      </c>
      <c r="F29" s="27">
        <v>19.170000000000002</v>
      </c>
      <c r="G29" s="76" t="s">
        <v>381</v>
      </c>
      <c r="H29" s="100" t="s">
        <v>469</v>
      </c>
    </row>
    <row r="30" spans="1:8" ht="27.75" customHeight="1" x14ac:dyDescent="0.2">
      <c r="A30" s="76">
        <v>20</v>
      </c>
      <c r="B30" s="15" t="s">
        <v>185</v>
      </c>
      <c r="C30" s="31" t="s">
        <v>186</v>
      </c>
      <c r="D30" s="34">
        <v>59167.27</v>
      </c>
      <c r="E30" s="34">
        <v>31955.82</v>
      </c>
      <c r="F30" s="29">
        <v>17.71</v>
      </c>
      <c r="G30" s="86" t="s">
        <v>381</v>
      </c>
      <c r="H30" s="100" t="s">
        <v>567</v>
      </c>
    </row>
    <row r="31" spans="1:8" ht="28.5" customHeight="1" x14ac:dyDescent="0.2">
      <c r="A31" s="76">
        <v>21</v>
      </c>
      <c r="B31" s="15" t="s">
        <v>187</v>
      </c>
      <c r="C31" s="31" t="s">
        <v>188</v>
      </c>
      <c r="D31" s="34">
        <v>61210.5</v>
      </c>
      <c r="E31" s="34">
        <v>31955.8</v>
      </c>
      <c r="F31" s="29">
        <v>16.86</v>
      </c>
      <c r="G31" s="76" t="s">
        <v>381</v>
      </c>
      <c r="H31" s="100" t="s">
        <v>471</v>
      </c>
    </row>
    <row r="32" spans="1:8" ht="45" customHeight="1" x14ac:dyDescent="0.2">
      <c r="A32" s="76">
        <v>22</v>
      </c>
      <c r="B32" s="15" t="s">
        <v>185</v>
      </c>
      <c r="C32" s="31" t="s">
        <v>189</v>
      </c>
      <c r="D32" s="34">
        <v>3407</v>
      </c>
      <c r="E32" s="34">
        <v>2044.2</v>
      </c>
      <c r="F32" s="29">
        <v>16.57</v>
      </c>
      <c r="G32" s="86" t="s">
        <v>381</v>
      </c>
      <c r="H32" s="100" t="s">
        <v>529</v>
      </c>
    </row>
    <row r="33" spans="1:8" ht="24.9" customHeight="1" x14ac:dyDescent="0.2">
      <c r="A33" s="76">
        <v>23</v>
      </c>
      <c r="B33" s="15" t="s">
        <v>190</v>
      </c>
      <c r="C33" s="31" t="s">
        <v>191</v>
      </c>
      <c r="D33" s="34">
        <v>4983.3</v>
      </c>
      <c r="E33" s="34">
        <v>2989.98</v>
      </c>
      <c r="F33" s="29">
        <v>16.170000000000002</v>
      </c>
      <c r="G33" s="76" t="s">
        <v>381</v>
      </c>
      <c r="H33" s="100" t="s">
        <v>470</v>
      </c>
    </row>
    <row r="34" spans="1:8" ht="24.9" customHeight="1" x14ac:dyDescent="0.2">
      <c r="A34" s="76">
        <v>24</v>
      </c>
      <c r="B34" s="15" t="s">
        <v>128</v>
      </c>
      <c r="C34" s="31" t="s">
        <v>192</v>
      </c>
      <c r="D34" s="34">
        <v>29677</v>
      </c>
      <c r="E34" s="34">
        <v>17806.2</v>
      </c>
      <c r="F34" s="29">
        <v>16</v>
      </c>
      <c r="G34" s="76" t="s">
        <v>381</v>
      </c>
      <c r="H34" s="100" t="s">
        <v>472</v>
      </c>
    </row>
    <row r="35" spans="1:8" ht="66" customHeight="1" x14ac:dyDescent="0.2">
      <c r="A35" s="76">
        <v>25</v>
      </c>
      <c r="B35" s="15" t="s">
        <v>193</v>
      </c>
      <c r="C35" s="31" t="s">
        <v>194</v>
      </c>
      <c r="D35" s="34">
        <v>7087.44</v>
      </c>
      <c r="E35" s="34">
        <v>4252.46</v>
      </c>
      <c r="F35" s="29">
        <v>16</v>
      </c>
      <c r="G35" s="76" t="s">
        <v>381</v>
      </c>
      <c r="H35" s="100" t="s">
        <v>530</v>
      </c>
    </row>
    <row r="36" spans="1:8" ht="24.9" customHeight="1" x14ac:dyDescent="0.2">
      <c r="A36" s="76">
        <v>26</v>
      </c>
      <c r="B36" s="15" t="s">
        <v>195</v>
      </c>
      <c r="C36" s="31" t="s">
        <v>196</v>
      </c>
      <c r="D36" s="34">
        <v>35646</v>
      </c>
      <c r="E36" s="34">
        <v>17823</v>
      </c>
      <c r="F36" s="29">
        <v>15.86</v>
      </c>
      <c r="G36" s="86" t="s">
        <v>381</v>
      </c>
      <c r="H36" s="100" t="s">
        <v>568</v>
      </c>
    </row>
    <row r="37" spans="1:8" ht="24.9" customHeight="1" x14ac:dyDescent="0.2">
      <c r="A37" s="76">
        <v>27</v>
      </c>
      <c r="B37" s="15" t="s">
        <v>47</v>
      </c>
      <c r="C37" s="31" t="s">
        <v>197</v>
      </c>
      <c r="D37" s="34">
        <v>11780</v>
      </c>
      <c r="E37" s="34">
        <v>7068</v>
      </c>
      <c r="F37" s="29">
        <v>15.83</v>
      </c>
      <c r="G37" s="76" t="s">
        <v>381</v>
      </c>
      <c r="H37" s="100" t="s">
        <v>473</v>
      </c>
    </row>
    <row r="38" spans="1:8" ht="24.9" customHeight="1" x14ac:dyDescent="0.2">
      <c r="A38" s="76">
        <v>28</v>
      </c>
      <c r="B38" s="15" t="s">
        <v>198</v>
      </c>
      <c r="C38" s="31" t="s">
        <v>199</v>
      </c>
      <c r="D38" s="34">
        <v>129600</v>
      </c>
      <c r="E38" s="34">
        <v>31955.8</v>
      </c>
      <c r="F38" s="29">
        <v>14.14</v>
      </c>
      <c r="G38" s="86" t="s">
        <v>381</v>
      </c>
      <c r="H38" s="100" t="s">
        <v>531</v>
      </c>
    </row>
    <row r="39" spans="1:8" ht="24.9" customHeight="1" x14ac:dyDescent="0.2">
      <c r="A39" s="76">
        <v>29</v>
      </c>
      <c r="B39" s="15" t="s">
        <v>200</v>
      </c>
      <c r="C39" s="31" t="s">
        <v>201</v>
      </c>
      <c r="D39" s="34">
        <v>1306.32</v>
      </c>
      <c r="E39" s="34">
        <v>653.16</v>
      </c>
      <c r="F39" s="29">
        <v>14.14</v>
      </c>
      <c r="G39" s="76" t="s">
        <v>381</v>
      </c>
      <c r="H39" s="100" t="s">
        <v>474</v>
      </c>
    </row>
    <row r="40" spans="1:8" ht="24.9" customHeight="1" x14ac:dyDescent="0.2">
      <c r="A40" s="76">
        <v>30</v>
      </c>
      <c r="B40" s="15" t="s">
        <v>202</v>
      </c>
      <c r="C40" s="31" t="s">
        <v>203</v>
      </c>
      <c r="D40" s="34">
        <v>33790.11</v>
      </c>
      <c r="E40" s="34">
        <v>20274</v>
      </c>
      <c r="F40" s="29">
        <v>14.14</v>
      </c>
      <c r="G40" s="76" t="s">
        <v>381</v>
      </c>
      <c r="H40" s="100" t="s">
        <v>475</v>
      </c>
    </row>
    <row r="41" spans="1:8" ht="24.9" customHeight="1" x14ac:dyDescent="0.2">
      <c r="A41" s="76">
        <v>31</v>
      </c>
      <c r="B41" s="15" t="s">
        <v>204</v>
      </c>
      <c r="C41" s="31" t="s">
        <v>205</v>
      </c>
      <c r="D41" s="34">
        <v>13600</v>
      </c>
      <c r="E41" s="34">
        <v>8160</v>
      </c>
      <c r="F41" s="29">
        <v>14</v>
      </c>
      <c r="G41" s="86" t="s">
        <v>569</v>
      </c>
      <c r="H41" s="100" t="s">
        <v>570</v>
      </c>
    </row>
    <row r="42" spans="1:8" ht="24.9" customHeight="1" x14ac:dyDescent="0.2">
      <c r="A42" s="76">
        <v>32</v>
      </c>
      <c r="B42" s="15" t="s">
        <v>206</v>
      </c>
      <c r="C42" s="32" t="s">
        <v>207</v>
      </c>
      <c r="D42" s="34">
        <v>31640</v>
      </c>
      <c r="E42" s="34">
        <v>18984</v>
      </c>
      <c r="F42" s="29">
        <v>14</v>
      </c>
      <c r="G42" s="86" t="s">
        <v>379</v>
      </c>
      <c r="H42" s="100"/>
    </row>
    <row r="43" spans="1:8" ht="24.9" customHeight="1" x14ac:dyDescent="0.2">
      <c r="B43" s="9"/>
      <c r="C43" s="65" t="s">
        <v>176</v>
      </c>
      <c r="D43" s="61">
        <v>436523.26</v>
      </c>
      <c r="E43" s="35">
        <v>201373.75</v>
      </c>
      <c r="F43" s="19"/>
    </row>
    <row r="44" spans="1:8" ht="24.9" customHeight="1" x14ac:dyDescent="0.2"/>
    <row r="45" spans="1:8" ht="24.9" customHeight="1" x14ac:dyDescent="0.2">
      <c r="A45" s="94" t="s">
        <v>226</v>
      </c>
    </row>
    <row r="46" spans="1:8" ht="24.9" customHeight="1" x14ac:dyDescent="0.2">
      <c r="B46" s="22" t="s">
        <v>0</v>
      </c>
      <c r="C46" s="20" t="s">
        <v>1</v>
      </c>
      <c r="D46" s="20" t="s">
        <v>2</v>
      </c>
      <c r="E46" s="4" t="s">
        <v>384</v>
      </c>
      <c r="F46" s="99"/>
    </row>
    <row r="47" spans="1:8" ht="24.9" customHeight="1" x14ac:dyDescent="0.2">
      <c r="A47" s="76">
        <v>33</v>
      </c>
      <c r="B47" s="15" t="s">
        <v>45</v>
      </c>
      <c r="C47" s="16" t="s">
        <v>208</v>
      </c>
      <c r="D47" s="21">
        <v>5245.56</v>
      </c>
      <c r="E47" s="76" t="s">
        <v>380</v>
      </c>
      <c r="F47" s="100"/>
    </row>
    <row r="48" spans="1:8" ht="24.9" customHeight="1" x14ac:dyDescent="0.2">
      <c r="A48" s="76">
        <v>34</v>
      </c>
      <c r="B48" s="15" t="s">
        <v>45</v>
      </c>
      <c r="C48" s="16" t="s">
        <v>209</v>
      </c>
      <c r="D48" s="21">
        <v>7290</v>
      </c>
      <c r="E48" s="76" t="s">
        <v>381</v>
      </c>
      <c r="F48" s="100" t="s">
        <v>476</v>
      </c>
    </row>
    <row r="49" spans="1:6" ht="24.9" customHeight="1" x14ac:dyDescent="0.2">
      <c r="A49" s="76">
        <v>35</v>
      </c>
      <c r="B49" s="15" t="s">
        <v>210</v>
      </c>
      <c r="C49" s="16" t="s">
        <v>211</v>
      </c>
      <c r="D49" s="21">
        <v>1404</v>
      </c>
      <c r="E49" s="76" t="s">
        <v>381</v>
      </c>
      <c r="F49" s="100" t="s">
        <v>477</v>
      </c>
    </row>
    <row r="50" spans="1:6" ht="24.9" customHeight="1" x14ac:dyDescent="0.2">
      <c r="A50" s="76">
        <v>36</v>
      </c>
      <c r="B50" s="15" t="s">
        <v>212</v>
      </c>
      <c r="C50" s="16" t="s">
        <v>213</v>
      </c>
      <c r="D50" s="21">
        <v>31955</v>
      </c>
      <c r="E50" s="76" t="s">
        <v>381</v>
      </c>
      <c r="F50" s="100" t="s">
        <v>478</v>
      </c>
    </row>
    <row r="51" spans="1:6" ht="24.9" customHeight="1" x14ac:dyDescent="0.2">
      <c r="A51" s="76">
        <v>37</v>
      </c>
      <c r="B51" s="15" t="s">
        <v>214</v>
      </c>
      <c r="C51" s="16" t="s">
        <v>215</v>
      </c>
      <c r="D51" s="21">
        <v>14355</v>
      </c>
      <c r="E51" s="76" t="s">
        <v>381</v>
      </c>
      <c r="F51" s="100" t="s">
        <v>479</v>
      </c>
    </row>
    <row r="52" spans="1:6" ht="24.9" customHeight="1" x14ac:dyDescent="0.2">
      <c r="A52" s="76">
        <v>38</v>
      </c>
      <c r="B52" s="15" t="s">
        <v>59</v>
      </c>
      <c r="C52" s="16" t="s">
        <v>216</v>
      </c>
      <c r="D52" s="21">
        <v>11034</v>
      </c>
      <c r="E52" s="76" t="s">
        <v>381</v>
      </c>
      <c r="F52" s="100" t="s">
        <v>480</v>
      </c>
    </row>
    <row r="53" spans="1:6" ht="24.9" customHeight="1" x14ac:dyDescent="0.2">
      <c r="C53" s="62" t="s">
        <v>176</v>
      </c>
      <c r="D53" s="66">
        <f>SUM(D47:D52)</f>
        <v>71283.56</v>
      </c>
    </row>
    <row r="54" spans="1:6" ht="24.9" customHeight="1" x14ac:dyDescent="0.2">
      <c r="A54" s="94" t="s">
        <v>225</v>
      </c>
    </row>
    <row r="55" spans="1:6" ht="24.9" customHeight="1" x14ac:dyDescent="0.2">
      <c r="B55" s="22" t="s">
        <v>0</v>
      </c>
      <c r="C55" s="20" t="s">
        <v>1</v>
      </c>
      <c r="D55" s="20" t="s">
        <v>2</v>
      </c>
      <c r="E55" s="4" t="s">
        <v>384</v>
      </c>
    </row>
    <row r="56" spans="1:6" ht="28.5" customHeight="1" x14ac:dyDescent="0.2">
      <c r="A56" s="76">
        <v>39</v>
      </c>
      <c r="B56" s="15" t="s">
        <v>217</v>
      </c>
      <c r="C56" s="16" t="s">
        <v>218</v>
      </c>
      <c r="D56" s="21">
        <v>4409.8999999999996</v>
      </c>
      <c r="E56" s="76" t="s">
        <v>381</v>
      </c>
      <c r="F56" s="100" t="s">
        <v>481</v>
      </c>
    </row>
    <row r="57" spans="1:6" ht="24.9" customHeight="1" x14ac:dyDescent="0.2">
      <c r="A57" s="76">
        <v>40</v>
      </c>
      <c r="B57" s="15" t="s">
        <v>126</v>
      </c>
      <c r="C57" s="16" t="s">
        <v>219</v>
      </c>
      <c r="D57" s="21">
        <v>3152.7</v>
      </c>
      <c r="E57" s="76" t="s">
        <v>381</v>
      </c>
      <c r="F57" s="100" t="s">
        <v>482</v>
      </c>
    </row>
    <row r="58" spans="1:6" ht="24.9" customHeight="1" x14ac:dyDescent="0.2">
      <c r="A58" s="76">
        <v>41</v>
      </c>
      <c r="B58" s="15" t="s">
        <v>152</v>
      </c>
      <c r="C58" s="16" t="s">
        <v>220</v>
      </c>
      <c r="D58" s="21">
        <v>2784.6</v>
      </c>
      <c r="E58" s="76" t="s">
        <v>381</v>
      </c>
      <c r="F58" s="100" t="s">
        <v>483</v>
      </c>
    </row>
    <row r="59" spans="1:6" ht="30" customHeight="1" x14ac:dyDescent="0.2">
      <c r="A59" s="76">
        <v>42</v>
      </c>
      <c r="B59" s="15" t="s">
        <v>221</v>
      </c>
      <c r="C59" s="16" t="s">
        <v>222</v>
      </c>
      <c r="D59" s="21">
        <v>1500</v>
      </c>
      <c r="E59" s="76" t="s">
        <v>381</v>
      </c>
      <c r="F59" s="100" t="s">
        <v>484</v>
      </c>
    </row>
    <row r="60" spans="1:6" ht="24.9" customHeight="1" x14ac:dyDescent="0.2">
      <c r="A60" s="76">
        <v>43</v>
      </c>
      <c r="B60" s="15" t="s">
        <v>126</v>
      </c>
      <c r="C60" s="16" t="s">
        <v>223</v>
      </c>
      <c r="D60" s="21">
        <v>30690</v>
      </c>
      <c r="E60" s="76" t="s">
        <v>379</v>
      </c>
      <c r="F60" s="100"/>
    </row>
    <row r="61" spans="1:6" ht="24.9" customHeight="1" x14ac:dyDescent="0.2">
      <c r="A61" s="76">
        <v>44</v>
      </c>
      <c r="B61" s="15" t="s">
        <v>214</v>
      </c>
      <c r="C61" s="16" t="s">
        <v>224</v>
      </c>
      <c r="D61" s="21">
        <v>16822</v>
      </c>
      <c r="E61" s="76" t="s">
        <v>380</v>
      </c>
      <c r="F61" s="100"/>
    </row>
    <row r="62" spans="1:6" ht="24.9" customHeight="1" x14ac:dyDescent="0.2">
      <c r="C62" s="62" t="s">
        <v>176</v>
      </c>
      <c r="D62" s="66">
        <f>SUM(D56:D61)</f>
        <v>59359.199999999997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G58" sqref="G58"/>
    </sheetView>
  </sheetViews>
  <sheetFormatPr defaultColWidth="9.109375" defaultRowHeight="12.6" x14ac:dyDescent="0.2"/>
  <cols>
    <col min="1" max="1" width="5" style="6" customWidth="1"/>
    <col min="2" max="2" width="31.33203125" style="6" customWidth="1"/>
    <col min="3" max="3" width="51" style="6" customWidth="1"/>
    <col min="4" max="4" width="12.109375" style="6" customWidth="1"/>
    <col min="5" max="5" width="12.33203125" style="6" customWidth="1"/>
    <col min="6" max="6" width="18.44140625" style="6" customWidth="1"/>
    <col min="7" max="7" width="15.33203125" style="6" customWidth="1"/>
    <col min="8" max="8" width="35.44140625" style="99" customWidth="1"/>
    <col min="9" max="16384" width="9.109375" style="6"/>
  </cols>
  <sheetData>
    <row r="1" spans="1:8" ht="24.9" customHeight="1" x14ac:dyDescent="0.2">
      <c r="A1" s="95" t="s">
        <v>147</v>
      </c>
    </row>
    <row r="2" spans="1:8" ht="24.9" customHeight="1" x14ac:dyDescent="0.2">
      <c r="B2" s="22" t="s">
        <v>0</v>
      </c>
      <c r="C2" s="20" t="s">
        <v>1</v>
      </c>
      <c r="D2" s="23" t="s">
        <v>103</v>
      </c>
      <c r="E2" s="23" t="s">
        <v>2</v>
      </c>
      <c r="F2" s="23" t="s">
        <v>150</v>
      </c>
      <c r="G2" s="4" t="s">
        <v>384</v>
      </c>
      <c r="H2" s="4" t="s">
        <v>388</v>
      </c>
    </row>
    <row r="3" spans="1:8" ht="41.25" customHeight="1" x14ac:dyDescent="0.2">
      <c r="A3" s="76">
        <v>1</v>
      </c>
      <c r="B3" s="17" t="s">
        <v>152</v>
      </c>
      <c r="C3" s="18" t="s">
        <v>227</v>
      </c>
      <c r="D3" s="33">
        <v>18361.8</v>
      </c>
      <c r="E3" s="33">
        <v>16525.62</v>
      </c>
      <c r="F3" s="26">
        <v>20.857142899999999</v>
      </c>
      <c r="G3" s="76" t="s">
        <v>381</v>
      </c>
      <c r="H3" s="100" t="s">
        <v>421</v>
      </c>
    </row>
    <row r="4" spans="1:8" ht="24.9" customHeight="1" x14ac:dyDescent="0.2">
      <c r="A4" s="76">
        <v>2</v>
      </c>
      <c r="B4" s="15" t="s">
        <v>89</v>
      </c>
      <c r="C4" s="16" t="s">
        <v>228</v>
      </c>
      <c r="D4" s="34">
        <v>35000</v>
      </c>
      <c r="E4" s="34">
        <v>30000</v>
      </c>
      <c r="F4" s="26">
        <v>20.428571399999999</v>
      </c>
      <c r="G4" s="76" t="s">
        <v>381</v>
      </c>
      <c r="H4" s="100" t="s">
        <v>422</v>
      </c>
    </row>
    <row r="5" spans="1:8" ht="24.9" customHeight="1" x14ac:dyDescent="0.2">
      <c r="A5" s="76">
        <v>3</v>
      </c>
      <c r="B5" s="15" t="s">
        <v>126</v>
      </c>
      <c r="C5" s="16" t="s">
        <v>229</v>
      </c>
      <c r="D5" s="34">
        <v>6140.4</v>
      </c>
      <c r="E5" s="34">
        <v>5526.36</v>
      </c>
      <c r="F5" s="26">
        <v>19.571428600000001</v>
      </c>
      <c r="G5" s="76" t="s">
        <v>381</v>
      </c>
      <c r="H5" s="100" t="s">
        <v>423</v>
      </c>
    </row>
    <row r="6" spans="1:8" ht="41.25" customHeight="1" x14ac:dyDescent="0.2">
      <c r="A6" s="76">
        <v>4</v>
      </c>
      <c r="B6" s="15" t="s">
        <v>230</v>
      </c>
      <c r="C6" s="16" t="s">
        <v>231</v>
      </c>
      <c r="D6" s="34">
        <v>4907.7700000000004</v>
      </c>
      <c r="E6" s="34">
        <v>4417</v>
      </c>
      <c r="F6" s="26">
        <v>18.8333333</v>
      </c>
      <c r="G6" s="76" t="s">
        <v>381</v>
      </c>
      <c r="H6" s="100" t="s">
        <v>532</v>
      </c>
    </row>
    <row r="7" spans="1:8" ht="24.9" customHeight="1" x14ac:dyDescent="0.2">
      <c r="A7" s="76">
        <v>5</v>
      </c>
      <c r="B7" s="15" t="s">
        <v>232</v>
      </c>
      <c r="C7" s="16" t="s">
        <v>233</v>
      </c>
      <c r="D7" s="34">
        <v>17650.2</v>
      </c>
      <c r="E7" s="34">
        <v>14272.38</v>
      </c>
      <c r="F7" s="26">
        <v>18.5</v>
      </c>
      <c r="G7" s="76" t="s">
        <v>381</v>
      </c>
      <c r="H7" s="100" t="s">
        <v>571</v>
      </c>
    </row>
    <row r="8" spans="1:8" ht="24.9" customHeight="1" x14ac:dyDescent="0.2">
      <c r="A8" s="76">
        <v>6</v>
      </c>
      <c r="B8" s="15" t="s">
        <v>45</v>
      </c>
      <c r="C8" s="16" t="s">
        <v>234</v>
      </c>
      <c r="D8" s="34">
        <v>900</v>
      </c>
      <c r="E8" s="34">
        <v>810</v>
      </c>
      <c r="F8" s="26">
        <v>17.428571399999999</v>
      </c>
      <c r="G8" s="76" t="s">
        <v>381</v>
      </c>
      <c r="H8" s="100" t="s">
        <v>424</v>
      </c>
    </row>
    <row r="9" spans="1:8" ht="24.9" customHeight="1" x14ac:dyDescent="0.2">
      <c r="A9" s="76">
        <v>7</v>
      </c>
      <c r="B9" s="15" t="s">
        <v>235</v>
      </c>
      <c r="C9" s="16" t="s">
        <v>236</v>
      </c>
      <c r="D9" s="34">
        <v>8850</v>
      </c>
      <c r="E9" s="34">
        <v>7965</v>
      </c>
      <c r="F9" s="26">
        <v>17.285714299999999</v>
      </c>
      <c r="G9" s="76" t="s">
        <v>381</v>
      </c>
      <c r="H9" s="100" t="s">
        <v>425</v>
      </c>
    </row>
    <row r="10" spans="1:8" ht="24.9" customHeight="1" x14ac:dyDescent="0.2">
      <c r="A10" s="76">
        <v>8</v>
      </c>
      <c r="B10" s="15" t="s">
        <v>237</v>
      </c>
      <c r="C10" s="16" t="s">
        <v>238</v>
      </c>
      <c r="D10" s="34">
        <v>6000</v>
      </c>
      <c r="E10" s="34">
        <v>5400</v>
      </c>
      <c r="F10" s="26">
        <v>17.285714299999999</v>
      </c>
      <c r="G10" s="76" t="s">
        <v>381</v>
      </c>
      <c r="H10" s="100" t="s">
        <v>426</v>
      </c>
    </row>
    <row r="11" spans="1:8" ht="24.9" customHeight="1" x14ac:dyDescent="0.2">
      <c r="A11" s="76">
        <v>9</v>
      </c>
      <c r="B11" s="15" t="s">
        <v>239</v>
      </c>
      <c r="C11" s="16" t="s">
        <v>240</v>
      </c>
      <c r="D11" s="34">
        <v>15567</v>
      </c>
      <c r="E11" s="34">
        <v>14010.3</v>
      </c>
      <c r="F11" s="26">
        <v>17.1666667</v>
      </c>
      <c r="G11" s="76" t="s">
        <v>381</v>
      </c>
      <c r="H11" s="100" t="s">
        <v>427</v>
      </c>
    </row>
    <row r="12" spans="1:8" ht="24.9" customHeight="1" x14ac:dyDescent="0.2">
      <c r="A12" s="76">
        <v>10</v>
      </c>
      <c r="B12" s="15" t="s">
        <v>241</v>
      </c>
      <c r="C12" s="16" t="s">
        <v>242</v>
      </c>
      <c r="D12" s="34">
        <v>6120</v>
      </c>
      <c r="E12" s="34">
        <v>5508</v>
      </c>
      <c r="F12" s="26">
        <v>17</v>
      </c>
      <c r="G12" s="76" t="s">
        <v>381</v>
      </c>
      <c r="H12" s="100" t="s">
        <v>572</v>
      </c>
    </row>
    <row r="13" spans="1:8" ht="24.9" customHeight="1" x14ac:dyDescent="0.2">
      <c r="A13" s="76">
        <v>11</v>
      </c>
      <c r="B13" s="15" t="s">
        <v>9</v>
      </c>
      <c r="C13" s="16" t="s">
        <v>243</v>
      </c>
      <c r="D13" s="34">
        <v>3625</v>
      </c>
      <c r="E13" s="34">
        <v>3262.5</v>
      </c>
      <c r="F13" s="26">
        <v>16.6666667</v>
      </c>
      <c r="G13" s="76" t="s">
        <v>381</v>
      </c>
      <c r="H13" s="100" t="s">
        <v>428</v>
      </c>
    </row>
    <row r="14" spans="1:8" ht="24.9" customHeight="1" x14ac:dyDescent="0.2">
      <c r="A14" s="76">
        <v>12</v>
      </c>
      <c r="B14" s="15" t="s">
        <v>244</v>
      </c>
      <c r="C14" s="16" t="s">
        <v>245</v>
      </c>
      <c r="D14" s="34">
        <v>14220.08</v>
      </c>
      <c r="E14" s="34">
        <v>12798.07</v>
      </c>
      <c r="F14" s="26">
        <v>16.6666667</v>
      </c>
      <c r="G14" s="76" t="s">
        <v>381</v>
      </c>
      <c r="H14" s="100" t="s">
        <v>573</v>
      </c>
    </row>
    <row r="15" spans="1:8" ht="24.9" customHeight="1" x14ac:dyDescent="0.2">
      <c r="A15" s="76">
        <v>13</v>
      </c>
      <c r="B15" s="15" t="s">
        <v>246</v>
      </c>
      <c r="C15" s="16" t="s">
        <v>247</v>
      </c>
      <c r="D15" s="34">
        <v>14484</v>
      </c>
      <c r="E15" s="34">
        <v>13035.6</v>
      </c>
      <c r="F15" s="26">
        <v>16.571428600000001</v>
      </c>
      <c r="G15" s="76" t="s">
        <v>381</v>
      </c>
      <c r="H15" s="100" t="s">
        <v>429</v>
      </c>
    </row>
    <row r="16" spans="1:8" ht="44.25" customHeight="1" x14ac:dyDescent="0.2">
      <c r="A16" s="76">
        <v>14</v>
      </c>
      <c r="B16" s="15" t="s">
        <v>105</v>
      </c>
      <c r="C16" s="16" t="s">
        <v>248</v>
      </c>
      <c r="D16" s="34">
        <v>2316.92</v>
      </c>
      <c r="E16" s="34">
        <v>2085.2199999999998</v>
      </c>
      <c r="F16" s="26">
        <v>16.142857100000001</v>
      </c>
      <c r="G16" s="76" t="s">
        <v>381</v>
      </c>
      <c r="H16" s="100" t="s">
        <v>430</v>
      </c>
    </row>
    <row r="17" spans="1:8" ht="38.25" customHeight="1" x14ac:dyDescent="0.2">
      <c r="A17" s="76">
        <v>15</v>
      </c>
      <c r="B17" s="15" t="s">
        <v>249</v>
      </c>
      <c r="C17" s="16" t="s">
        <v>250</v>
      </c>
      <c r="D17" s="34">
        <v>19270</v>
      </c>
      <c r="E17" s="34">
        <v>17343</v>
      </c>
      <c r="F17" s="26">
        <v>15.8</v>
      </c>
      <c r="G17" s="76" t="s">
        <v>381</v>
      </c>
      <c r="H17" s="100" t="s">
        <v>431</v>
      </c>
    </row>
    <row r="18" spans="1:8" ht="38.25" customHeight="1" x14ac:dyDescent="0.2">
      <c r="A18" s="76">
        <v>16</v>
      </c>
      <c r="B18" s="15" t="s">
        <v>251</v>
      </c>
      <c r="C18" s="9" t="s">
        <v>252</v>
      </c>
      <c r="D18" s="44">
        <v>882</v>
      </c>
      <c r="E18" s="34">
        <v>793.8</v>
      </c>
      <c r="F18" s="26">
        <v>15</v>
      </c>
      <c r="G18" s="76" t="s">
        <v>381</v>
      </c>
      <c r="H18" s="100" t="s">
        <v>432</v>
      </c>
    </row>
    <row r="19" spans="1:8" ht="24.9" customHeight="1" x14ac:dyDescent="0.2">
      <c r="A19" s="76">
        <v>17</v>
      </c>
      <c r="B19" s="15" t="s">
        <v>59</v>
      </c>
      <c r="C19" s="18" t="s">
        <v>253</v>
      </c>
      <c r="D19" s="34">
        <v>15136.56</v>
      </c>
      <c r="E19" s="34">
        <v>13622.9</v>
      </c>
      <c r="F19" s="26">
        <v>14.6666667</v>
      </c>
      <c r="G19" s="76" t="s">
        <v>381</v>
      </c>
      <c r="H19" s="100" t="s">
        <v>433</v>
      </c>
    </row>
    <row r="20" spans="1:8" ht="24.9" customHeight="1" x14ac:dyDescent="0.2">
      <c r="A20" s="76">
        <v>18</v>
      </c>
      <c r="B20" s="15" t="s">
        <v>53</v>
      </c>
      <c r="C20" s="16" t="s">
        <v>254</v>
      </c>
      <c r="D20" s="34">
        <v>19976.52</v>
      </c>
      <c r="E20" s="34">
        <v>17978.87</v>
      </c>
      <c r="F20" s="26">
        <v>14.6666667</v>
      </c>
      <c r="G20" s="76" t="s">
        <v>381</v>
      </c>
      <c r="H20" s="100" t="s">
        <v>434</v>
      </c>
    </row>
    <row r="21" spans="1:8" ht="37.5" customHeight="1" x14ac:dyDescent="0.2">
      <c r="A21" s="76">
        <v>19</v>
      </c>
      <c r="B21" s="15" t="s">
        <v>255</v>
      </c>
      <c r="C21" s="16" t="s">
        <v>256</v>
      </c>
      <c r="D21" s="34">
        <v>2643.66</v>
      </c>
      <c r="E21" s="34">
        <v>2379.3000000000002</v>
      </c>
      <c r="F21" s="26">
        <v>14.428571399999999</v>
      </c>
      <c r="G21" s="76" t="s">
        <v>381</v>
      </c>
      <c r="H21" s="100" t="s">
        <v>435</v>
      </c>
    </row>
    <row r="22" spans="1:8" ht="26.25" customHeight="1" x14ac:dyDescent="0.2">
      <c r="A22" s="76">
        <v>20</v>
      </c>
      <c r="B22" s="15" t="s">
        <v>53</v>
      </c>
      <c r="C22" s="16" t="s">
        <v>383</v>
      </c>
      <c r="D22" s="34">
        <v>1600</v>
      </c>
      <c r="E22" s="34">
        <v>1440</v>
      </c>
      <c r="F22" s="26">
        <v>14.1666667</v>
      </c>
      <c r="G22" s="76" t="s">
        <v>381</v>
      </c>
      <c r="H22" s="100" t="s">
        <v>533</v>
      </c>
    </row>
    <row r="23" spans="1:8" ht="24.9" customHeight="1" x14ac:dyDescent="0.2">
      <c r="A23" s="76">
        <v>21</v>
      </c>
      <c r="B23" s="15" t="s">
        <v>257</v>
      </c>
      <c r="C23" s="16" t="s">
        <v>258</v>
      </c>
      <c r="D23" s="34">
        <v>11048.26</v>
      </c>
      <c r="E23" s="34">
        <v>9943.43</v>
      </c>
      <c r="F23" s="26">
        <v>14.1666667</v>
      </c>
      <c r="G23" s="76" t="s">
        <v>381</v>
      </c>
      <c r="H23" s="100" t="s">
        <v>436</v>
      </c>
    </row>
    <row r="24" spans="1:8" ht="24.9" customHeight="1" x14ac:dyDescent="0.2">
      <c r="A24" s="76">
        <v>22</v>
      </c>
      <c r="B24" s="15" t="s">
        <v>109</v>
      </c>
      <c r="C24" s="16" t="s">
        <v>259</v>
      </c>
      <c r="D24" s="34">
        <v>13818</v>
      </c>
      <c r="E24" s="34">
        <v>12436.2</v>
      </c>
      <c r="F24" s="26">
        <v>14.142857100000001</v>
      </c>
      <c r="G24" s="76" t="s">
        <v>379</v>
      </c>
      <c r="H24" s="100"/>
    </row>
    <row r="25" spans="1:8" ht="24.9" customHeight="1" x14ac:dyDescent="0.2">
      <c r="B25" s="9"/>
      <c r="C25" s="45" t="s">
        <v>176</v>
      </c>
      <c r="D25" s="46">
        <v>238518.17</v>
      </c>
      <c r="E25" s="47">
        <v>211553.55</v>
      </c>
      <c r="F25" s="42"/>
      <c r="G25" s="43"/>
    </row>
    <row r="27" spans="1:8" ht="24.9" customHeight="1" x14ac:dyDescent="0.2">
      <c r="A27" s="95" t="s">
        <v>148</v>
      </c>
    </row>
    <row r="28" spans="1:8" ht="24.9" customHeight="1" x14ac:dyDescent="0.2">
      <c r="B28" s="22" t="s">
        <v>0</v>
      </c>
      <c r="C28" s="20" t="s">
        <v>1</v>
      </c>
      <c r="D28" s="23" t="s">
        <v>103</v>
      </c>
      <c r="E28" s="23" t="s">
        <v>2</v>
      </c>
      <c r="F28" s="23" t="s">
        <v>150</v>
      </c>
      <c r="G28" s="4" t="s">
        <v>384</v>
      </c>
      <c r="H28" s="100"/>
    </row>
    <row r="29" spans="1:8" ht="24.9" customHeight="1" x14ac:dyDescent="0.2">
      <c r="A29" s="76">
        <v>23</v>
      </c>
      <c r="B29" s="15" t="s">
        <v>183</v>
      </c>
      <c r="C29" s="13" t="s">
        <v>260</v>
      </c>
      <c r="D29" s="46">
        <v>4670</v>
      </c>
      <c r="E29" s="46">
        <v>1868</v>
      </c>
      <c r="F29" s="26">
        <v>18.833300000000001</v>
      </c>
      <c r="G29" s="76" t="s">
        <v>381</v>
      </c>
      <c r="H29" s="100" t="s">
        <v>437</v>
      </c>
    </row>
    <row r="30" spans="1:8" ht="24.9" customHeight="1" x14ac:dyDescent="0.2">
      <c r="A30" s="76">
        <v>24</v>
      </c>
      <c r="B30" s="15" t="s">
        <v>261</v>
      </c>
      <c r="C30" s="13" t="s">
        <v>262</v>
      </c>
      <c r="D30" s="46">
        <v>11637.23</v>
      </c>
      <c r="E30" s="46">
        <v>6982.33</v>
      </c>
      <c r="F30" s="26">
        <v>18.714300000000001</v>
      </c>
      <c r="G30" s="76" t="s">
        <v>381</v>
      </c>
      <c r="H30" s="100" t="s">
        <v>438</v>
      </c>
    </row>
    <row r="31" spans="1:8" ht="24.9" customHeight="1" x14ac:dyDescent="0.2">
      <c r="A31" s="76">
        <v>25</v>
      </c>
      <c r="B31" s="15" t="s">
        <v>263</v>
      </c>
      <c r="C31" s="13" t="s">
        <v>264</v>
      </c>
      <c r="D31" s="46">
        <v>80000</v>
      </c>
      <c r="E31" s="46">
        <v>25320</v>
      </c>
      <c r="F31" s="26">
        <v>18.333300000000001</v>
      </c>
      <c r="G31" s="76" t="s">
        <v>381</v>
      </c>
      <c r="H31" s="100" t="s">
        <v>439</v>
      </c>
    </row>
    <row r="32" spans="1:8" ht="24.9" customHeight="1" x14ac:dyDescent="0.2">
      <c r="A32" s="76">
        <v>26</v>
      </c>
      <c r="B32" s="15" t="s">
        <v>265</v>
      </c>
      <c r="C32" s="13" t="s">
        <v>266</v>
      </c>
      <c r="D32" s="46">
        <v>46900</v>
      </c>
      <c r="E32" s="46">
        <v>28140</v>
      </c>
      <c r="F32" s="26">
        <v>18.285699999999999</v>
      </c>
      <c r="G32" s="76" t="s">
        <v>381</v>
      </c>
      <c r="H32" s="100" t="s">
        <v>440</v>
      </c>
    </row>
    <row r="33" spans="1:8" ht="24.9" customHeight="1" x14ac:dyDescent="0.2">
      <c r="A33" s="76">
        <v>27</v>
      </c>
      <c r="B33" s="15" t="s">
        <v>267</v>
      </c>
      <c r="C33" s="13" t="s">
        <v>268</v>
      </c>
      <c r="D33" s="46">
        <v>67890</v>
      </c>
      <c r="E33" s="46">
        <v>27156</v>
      </c>
      <c r="F33" s="26">
        <v>18</v>
      </c>
      <c r="G33" s="76" t="s">
        <v>381</v>
      </c>
      <c r="H33" s="100" t="s">
        <v>574</v>
      </c>
    </row>
    <row r="34" spans="1:8" ht="24.9" customHeight="1" x14ac:dyDescent="0.2">
      <c r="A34" s="76">
        <v>28</v>
      </c>
      <c r="B34" s="15" t="s">
        <v>269</v>
      </c>
      <c r="C34" s="13" t="s">
        <v>270</v>
      </c>
      <c r="D34" s="46">
        <v>1383</v>
      </c>
      <c r="E34" s="46">
        <v>829.8</v>
      </c>
      <c r="F34" s="26">
        <v>17.714300000000001</v>
      </c>
      <c r="G34" s="76" t="s">
        <v>381</v>
      </c>
      <c r="H34" s="100" t="s">
        <v>441</v>
      </c>
    </row>
    <row r="35" spans="1:8" ht="24.9" customHeight="1" x14ac:dyDescent="0.2">
      <c r="A35" s="76">
        <v>29</v>
      </c>
      <c r="B35" s="15" t="s">
        <v>271</v>
      </c>
      <c r="C35" s="13" t="s">
        <v>272</v>
      </c>
      <c r="D35" s="46">
        <v>4365</v>
      </c>
      <c r="E35" s="46">
        <v>2182.5</v>
      </c>
      <c r="F35" s="26">
        <v>17.571400000000001</v>
      </c>
      <c r="G35" s="76" t="s">
        <v>381</v>
      </c>
      <c r="H35" s="100" t="s">
        <v>437</v>
      </c>
    </row>
    <row r="36" spans="1:8" ht="24.9" customHeight="1" x14ac:dyDescent="0.2">
      <c r="A36" s="76">
        <v>30</v>
      </c>
      <c r="B36" s="15" t="s">
        <v>92</v>
      </c>
      <c r="C36" s="13" t="s">
        <v>273</v>
      </c>
      <c r="D36" s="46">
        <v>4824</v>
      </c>
      <c r="E36" s="46">
        <v>2412</v>
      </c>
      <c r="F36" s="26">
        <v>17.428599999999999</v>
      </c>
      <c r="G36" s="76" t="s">
        <v>381</v>
      </c>
      <c r="H36" s="100" t="s">
        <v>442</v>
      </c>
    </row>
    <row r="37" spans="1:8" ht="24.9" customHeight="1" x14ac:dyDescent="0.2">
      <c r="A37" s="76">
        <v>31</v>
      </c>
      <c r="B37" s="15" t="s">
        <v>140</v>
      </c>
      <c r="C37" s="13" t="s">
        <v>274</v>
      </c>
      <c r="D37" s="46">
        <v>1722</v>
      </c>
      <c r="E37" s="46">
        <v>861</v>
      </c>
      <c r="F37" s="26">
        <v>17.285699999999999</v>
      </c>
      <c r="G37" s="76" t="s">
        <v>381</v>
      </c>
      <c r="H37" s="100" t="s">
        <v>443</v>
      </c>
    </row>
    <row r="38" spans="1:8" ht="24.9" customHeight="1" x14ac:dyDescent="0.2">
      <c r="A38" s="76">
        <v>32</v>
      </c>
      <c r="B38" s="15" t="s">
        <v>275</v>
      </c>
      <c r="C38" s="13" t="s">
        <v>276</v>
      </c>
      <c r="D38" s="46">
        <v>16290</v>
      </c>
      <c r="E38" s="46">
        <v>8145</v>
      </c>
      <c r="F38" s="26">
        <v>17.142900000000001</v>
      </c>
      <c r="G38" s="76" t="s">
        <v>381</v>
      </c>
      <c r="H38" s="100" t="s">
        <v>444</v>
      </c>
    </row>
    <row r="39" spans="1:8" ht="42" customHeight="1" x14ac:dyDescent="0.2">
      <c r="A39" s="76">
        <v>33</v>
      </c>
      <c r="B39" s="15" t="s">
        <v>277</v>
      </c>
      <c r="C39" s="13" t="s">
        <v>278</v>
      </c>
      <c r="D39" s="46">
        <v>30651.9</v>
      </c>
      <c r="E39" s="46">
        <v>15325.95</v>
      </c>
      <c r="F39" s="26">
        <v>17</v>
      </c>
      <c r="G39" s="76" t="s">
        <v>381</v>
      </c>
      <c r="H39" s="100" t="s">
        <v>445</v>
      </c>
    </row>
    <row r="40" spans="1:8" ht="24.9" customHeight="1" x14ac:dyDescent="0.2">
      <c r="A40" s="76">
        <v>34</v>
      </c>
      <c r="B40" s="15" t="s">
        <v>279</v>
      </c>
      <c r="C40" s="13" t="s">
        <v>280</v>
      </c>
      <c r="D40" s="46">
        <v>1512.5</v>
      </c>
      <c r="E40" s="46">
        <v>756.25</v>
      </c>
      <c r="F40" s="26">
        <v>16.571400000000001</v>
      </c>
      <c r="G40" s="76" t="s">
        <v>381</v>
      </c>
      <c r="H40" s="100" t="s">
        <v>446</v>
      </c>
    </row>
    <row r="41" spans="1:8" ht="24.9" customHeight="1" x14ac:dyDescent="0.2">
      <c r="A41" s="76">
        <v>35</v>
      </c>
      <c r="B41" s="15" t="s">
        <v>281</v>
      </c>
      <c r="C41" s="13" t="s">
        <v>282</v>
      </c>
      <c r="D41" s="46">
        <v>5877.02</v>
      </c>
      <c r="E41" s="46">
        <v>3526.21</v>
      </c>
      <c r="F41" s="26">
        <v>16.5</v>
      </c>
      <c r="G41" s="76" t="s">
        <v>381</v>
      </c>
      <c r="H41" s="100" t="s">
        <v>447</v>
      </c>
    </row>
    <row r="42" spans="1:8" ht="24.9" customHeight="1" x14ac:dyDescent="0.2">
      <c r="A42" s="76">
        <v>36</v>
      </c>
      <c r="B42" s="15" t="s">
        <v>283</v>
      </c>
      <c r="C42" s="13" t="s">
        <v>284</v>
      </c>
      <c r="D42" s="46">
        <v>8469.44</v>
      </c>
      <c r="E42" s="46">
        <v>5081.66</v>
      </c>
      <c r="F42" s="26">
        <v>16.5</v>
      </c>
      <c r="G42" s="76" t="s">
        <v>381</v>
      </c>
      <c r="H42" s="100" t="s">
        <v>448</v>
      </c>
    </row>
    <row r="43" spans="1:8" ht="24.9" customHeight="1" x14ac:dyDescent="0.2">
      <c r="A43" s="76">
        <v>37</v>
      </c>
      <c r="B43" s="15" t="s">
        <v>285</v>
      </c>
      <c r="C43" s="13" t="s">
        <v>286</v>
      </c>
      <c r="D43" s="46">
        <v>41706</v>
      </c>
      <c r="E43" s="46">
        <v>25023.599999999999</v>
      </c>
      <c r="F43" s="26">
        <v>16.5</v>
      </c>
      <c r="G43" s="76" t="s">
        <v>381</v>
      </c>
      <c r="H43" s="100" t="s">
        <v>449</v>
      </c>
    </row>
    <row r="44" spans="1:8" ht="24.9" customHeight="1" x14ac:dyDescent="0.2">
      <c r="A44" s="76">
        <v>38</v>
      </c>
      <c r="B44" s="15" t="s">
        <v>204</v>
      </c>
      <c r="C44" s="13" t="s">
        <v>287</v>
      </c>
      <c r="D44" s="46">
        <v>27800</v>
      </c>
      <c r="E44" s="46">
        <v>16680</v>
      </c>
      <c r="F44" s="26">
        <v>16.428599999999999</v>
      </c>
      <c r="G44" s="76" t="s">
        <v>381</v>
      </c>
      <c r="H44" s="100" t="s">
        <v>450</v>
      </c>
    </row>
    <row r="45" spans="1:8" ht="24.9" customHeight="1" x14ac:dyDescent="0.2">
      <c r="A45" s="76">
        <v>39</v>
      </c>
      <c r="B45" s="15" t="s">
        <v>288</v>
      </c>
      <c r="C45" s="13" t="s">
        <v>289</v>
      </c>
      <c r="D45" s="46">
        <v>29600</v>
      </c>
      <c r="E45" s="46">
        <v>17757.3</v>
      </c>
      <c r="F45" s="26">
        <v>16.428599999999999</v>
      </c>
      <c r="G45" s="76" t="s">
        <v>381</v>
      </c>
      <c r="H45" s="100" t="s">
        <v>575</v>
      </c>
    </row>
    <row r="46" spans="1:8" ht="24.9" customHeight="1" x14ac:dyDescent="0.25">
      <c r="B46" s="9"/>
      <c r="C46" s="50" t="s">
        <v>176</v>
      </c>
      <c r="D46" s="46">
        <v>385298.09</v>
      </c>
      <c r="E46" s="47">
        <v>188047.6</v>
      </c>
      <c r="F46" s="48"/>
      <c r="G46" s="43"/>
    </row>
    <row r="47" spans="1:8" x14ac:dyDescent="0.2">
      <c r="B47" s="41"/>
    </row>
    <row r="48" spans="1:8" ht="24.9" customHeight="1" x14ac:dyDescent="0.2">
      <c r="A48" s="95" t="s">
        <v>149</v>
      </c>
    </row>
    <row r="49" spans="1:8" ht="25.2" x14ac:dyDescent="0.2">
      <c r="B49" s="78" t="s">
        <v>0</v>
      </c>
      <c r="C49" s="79" t="s">
        <v>1</v>
      </c>
      <c r="D49" s="80" t="s">
        <v>103</v>
      </c>
      <c r="E49" s="80" t="s">
        <v>2</v>
      </c>
      <c r="F49" s="80" t="s">
        <v>150</v>
      </c>
      <c r="G49" s="4" t="s">
        <v>384</v>
      </c>
      <c r="H49" s="100"/>
    </row>
    <row r="50" spans="1:8" ht="24.9" customHeight="1" x14ac:dyDescent="0.2">
      <c r="A50" s="76">
        <v>40</v>
      </c>
      <c r="B50" s="81" t="s">
        <v>126</v>
      </c>
      <c r="C50" s="81" t="s">
        <v>374</v>
      </c>
      <c r="D50" s="83">
        <v>15500</v>
      </c>
      <c r="E50" s="83">
        <v>13950</v>
      </c>
      <c r="F50" s="76">
        <f>147/7</f>
        <v>21</v>
      </c>
      <c r="G50" s="76" t="s">
        <v>381</v>
      </c>
      <c r="H50" s="100" t="s">
        <v>452</v>
      </c>
    </row>
    <row r="51" spans="1:8" ht="24.75" customHeight="1" x14ac:dyDescent="0.2">
      <c r="A51" s="76">
        <v>41</v>
      </c>
      <c r="B51" s="82" t="s">
        <v>126</v>
      </c>
      <c r="C51" s="82" t="s">
        <v>375</v>
      </c>
      <c r="D51" s="84">
        <v>14795</v>
      </c>
      <c r="E51" s="84">
        <v>13315.5</v>
      </c>
      <c r="F51" s="76">
        <f>144/7</f>
        <v>20.571428571428573</v>
      </c>
      <c r="G51" s="76" t="s">
        <v>381</v>
      </c>
      <c r="H51" s="100" t="s">
        <v>451</v>
      </c>
    </row>
    <row r="52" spans="1:8" ht="29.25" customHeight="1" x14ac:dyDescent="0.2">
      <c r="A52" s="76">
        <v>42</v>
      </c>
      <c r="B52" s="82" t="s">
        <v>126</v>
      </c>
      <c r="C52" s="82" t="s">
        <v>376</v>
      </c>
      <c r="D52" s="84">
        <v>6884.91</v>
      </c>
      <c r="E52" s="84">
        <v>5771.48</v>
      </c>
      <c r="F52" s="76">
        <f>144/7</f>
        <v>20.571428571428573</v>
      </c>
      <c r="G52" s="76" t="s">
        <v>381</v>
      </c>
      <c r="H52" s="100" t="s">
        <v>576</v>
      </c>
    </row>
    <row r="53" spans="1:8" ht="24.9" customHeight="1" x14ac:dyDescent="0.2">
      <c r="A53" s="76">
        <v>43</v>
      </c>
      <c r="B53" s="82" t="s">
        <v>126</v>
      </c>
      <c r="C53" s="82" t="s">
        <v>377</v>
      </c>
      <c r="D53" s="84">
        <v>22800</v>
      </c>
      <c r="E53" s="84">
        <v>20520</v>
      </c>
      <c r="F53" s="76">
        <f>125/7</f>
        <v>17.857142857142858</v>
      </c>
      <c r="G53" s="76" t="s">
        <v>381</v>
      </c>
      <c r="H53" s="100" t="s">
        <v>453</v>
      </c>
    </row>
    <row r="54" spans="1:8" ht="40.5" customHeight="1" x14ac:dyDescent="0.2">
      <c r="A54" s="76">
        <v>44</v>
      </c>
      <c r="B54" s="82" t="s">
        <v>126</v>
      </c>
      <c r="C54" s="82" t="s">
        <v>378</v>
      </c>
      <c r="D54" s="84">
        <v>18004.34</v>
      </c>
      <c r="E54" s="84">
        <v>16203.89</v>
      </c>
      <c r="F54" s="76">
        <f>131/7</f>
        <v>18.714285714285715</v>
      </c>
      <c r="G54" s="76" t="s">
        <v>381</v>
      </c>
      <c r="H54" s="100" t="s">
        <v>454</v>
      </c>
    </row>
    <row r="55" spans="1:8" ht="24.9" customHeight="1" x14ac:dyDescent="0.2">
      <c r="C55" s="62" t="s">
        <v>176</v>
      </c>
      <c r="D55" s="85">
        <f>SUM(D50:D54)</f>
        <v>77984.25</v>
      </c>
      <c r="E55" s="72">
        <f>SUM(E50:E54)</f>
        <v>69760.87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C28" workbookViewId="0">
      <selection activeCell="H38" sqref="H38"/>
    </sheetView>
  </sheetViews>
  <sheetFormatPr defaultColWidth="9.109375" defaultRowHeight="12.6" x14ac:dyDescent="0.2"/>
  <cols>
    <col min="1" max="1" width="4.5546875" style="6" customWidth="1"/>
    <col min="2" max="2" width="32.88671875" style="6" customWidth="1"/>
    <col min="3" max="3" width="51.6640625" style="6" customWidth="1"/>
    <col min="4" max="4" width="11.6640625" style="6" customWidth="1"/>
    <col min="5" max="5" width="12.33203125" style="6" customWidth="1"/>
    <col min="6" max="6" width="19.109375" style="6" customWidth="1"/>
    <col min="7" max="7" width="15" style="6" customWidth="1"/>
    <col min="8" max="8" width="31" style="99" customWidth="1"/>
    <col min="9" max="16384" width="9.109375" style="6"/>
  </cols>
  <sheetData>
    <row r="1" spans="1:8" ht="24.9" customHeight="1" x14ac:dyDescent="0.2">
      <c r="A1" s="95" t="s">
        <v>147</v>
      </c>
    </row>
    <row r="2" spans="1:8" ht="24.9" customHeight="1" x14ac:dyDescent="0.2">
      <c r="B2" s="22" t="s">
        <v>0</v>
      </c>
      <c r="C2" s="20" t="s">
        <v>1</v>
      </c>
      <c r="D2" s="23" t="s">
        <v>103</v>
      </c>
      <c r="E2" s="23" t="s">
        <v>2</v>
      </c>
      <c r="F2" s="23" t="s">
        <v>150</v>
      </c>
      <c r="G2" s="4" t="s">
        <v>384</v>
      </c>
      <c r="H2" s="4" t="s">
        <v>388</v>
      </c>
    </row>
    <row r="3" spans="1:8" ht="33.75" customHeight="1" x14ac:dyDescent="0.2">
      <c r="A3" s="76">
        <v>1</v>
      </c>
      <c r="B3" s="51" t="s">
        <v>290</v>
      </c>
      <c r="C3" s="31" t="s">
        <v>291</v>
      </c>
      <c r="D3" s="34">
        <v>4997.95</v>
      </c>
      <c r="E3" s="34">
        <v>4498.16</v>
      </c>
      <c r="F3" s="29">
        <v>14.856999999999999</v>
      </c>
      <c r="G3" s="7" t="s">
        <v>381</v>
      </c>
      <c r="H3" s="100" t="s">
        <v>535</v>
      </c>
    </row>
    <row r="4" spans="1:8" ht="29.25" customHeight="1" x14ac:dyDescent="0.2">
      <c r="A4" s="76">
        <v>2</v>
      </c>
      <c r="B4" s="51" t="s">
        <v>152</v>
      </c>
      <c r="C4" s="31" t="s">
        <v>292</v>
      </c>
      <c r="D4" s="34">
        <v>9954.92</v>
      </c>
      <c r="E4" s="34">
        <v>8959.43</v>
      </c>
      <c r="F4" s="29">
        <v>14.714</v>
      </c>
      <c r="G4" s="7" t="s">
        <v>381</v>
      </c>
      <c r="H4" s="100" t="s">
        <v>534</v>
      </c>
    </row>
    <row r="5" spans="1:8" ht="24.9" customHeight="1" x14ac:dyDescent="0.2">
      <c r="A5" s="76">
        <v>3</v>
      </c>
      <c r="B5" s="51" t="s">
        <v>293</v>
      </c>
      <c r="C5" s="31" t="s">
        <v>294</v>
      </c>
      <c r="D5" s="34">
        <v>2647.68</v>
      </c>
      <c r="E5" s="34">
        <v>2382.91</v>
      </c>
      <c r="F5" s="29">
        <v>14.143000000000001</v>
      </c>
      <c r="G5" s="7" t="s">
        <v>381</v>
      </c>
      <c r="H5" s="100" t="s">
        <v>536</v>
      </c>
    </row>
    <row r="6" spans="1:8" ht="30.75" customHeight="1" x14ac:dyDescent="0.2">
      <c r="A6" s="76">
        <v>4</v>
      </c>
      <c r="B6" s="51" t="s">
        <v>295</v>
      </c>
      <c r="C6" s="31" t="s">
        <v>296</v>
      </c>
      <c r="D6" s="34">
        <v>6742.2</v>
      </c>
      <c r="E6" s="34">
        <v>4045.32</v>
      </c>
      <c r="F6" s="29">
        <v>14.143000000000001</v>
      </c>
      <c r="G6" s="7" t="s">
        <v>381</v>
      </c>
      <c r="H6" s="100" t="s">
        <v>537</v>
      </c>
    </row>
    <row r="7" spans="1:8" ht="40.5" customHeight="1" x14ac:dyDescent="0.2">
      <c r="A7" s="76">
        <v>5</v>
      </c>
      <c r="B7" s="51" t="s">
        <v>59</v>
      </c>
      <c r="C7" s="31" t="s">
        <v>297</v>
      </c>
      <c r="D7" s="34">
        <v>11110.31</v>
      </c>
      <c r="E7" s="34">
        <v>9999</v>
      </c>
      <c r="F7" s="29">
        <v>14</v>
      </c>
      <c r="G7" s="7" t="s">
        <v>381</v>
      </c>
      <c r="H7" s="100" t="s">
        <v>538</v>
      </c>
    </row>
    <row r="8" spans="1:8" ht="24.9" customHeight="1" x14ac:dyDescent="0.2">
      <c r="A8" s="76">
        <v>6</v>
      </c>
      <c r="B8" s="51" t="s">
        <v>298</v>
      </c>
      <c r="C8" s="31" t="s">
        <v>299</v>
      </c>
      <c r="D8" s="34">
        <v>8940</v>
      </c>
      <c r="E8" s="34">
        <v>5364</v>
      </c>
      <c r="F8" s="29">
        <v>13.714</v>
      </c>
      <c r="G8" s="7" t="s">
        <v>380</v>
      </c>
      <c r="H8" s="100"/>
    </row>
    <row r="9" spans="1:8" ht="29.25" customHeight="1" x14ac:dyDescent="0.2">
      <c r="A9" s="76">
        <v>7</v>
      </c>
      <c r="B9" s="51" t="s">
        <v>300</v>
      </c>
      <c r="C9" s="31" t="s">
        <v>301</v>
      </c>
      <c r="D9" s="34">
        <v>4560</v>
      </c>
      <c r="E9" s="34">
        <v>4104</v>
      </c>
      <c r="F9" s="29">
        <v>13.714</v>
      </c>
      <c r="G9" s="7" t="s">
        <v>381</v>
      </c>
      <c r="H9" s="100" t="s">
        <v>539</v>
      </c>
    </row>
    <row r="10" spans="1:8" ht="42.75" customHeight="1" x14ac:dyDescent="0.2">
      <c r="A10" s="76">
        <v>8</v>
      </c>
      <c r="B10" s="51" t="s">
        <v>302</v>
      </c>
      <c r="C10" s="31" t="s">
        <v>303</v>
      </c>
      <c r="D10" s="34">
        <v>1216</v>
      </c>
      <c r="E10" s="34">
        <v>1094.4000000000001</v>
      </c>
      <c r="F10" s="29">
        <v>13.571</v>
      </c>
      <c r="G10" s="7" t="s">
        <v>381</v>
      </c>
      <c r="H10" s="100" t="s">
        <v>540</v>
      </c>
    </row>
    <row r="11" spans="1:8" ht="24.9" customHeight="1" x14ac:dyDescent="0.2">
      <c r="A11" s="76">
        <v>9</v>
      </c>
      <c r="B11" s="51" t="s">
        <v>304</v>
      </c>
      <c r="C11" s="31" t="s">
        <v>305</v>
      </c>
      <c r="D11" s="34">
        <v>11105.2</v>
      </c>
      <c r="E11" s="34">
        <v>9994.68</v>
      </c>
      <c r="F11" s="29">
        <v>13.429</v>
      </c>
      <c r="G11" s="7" t="s">
        <v>380</v>
      </c>
      <c r="H11" s="100"/>
    </row>
    <row r="12" spans="1:8" ht="24.9" customHeight="1" x14ac:dyDescent="0.2">
      <c r="A12" s="76">
        <v>10</v>
      </c>
      <c r="B12" s="51" t="s">
        <v>306</v>
      </c>
      <c r="C12" s="31" t="s">
        <v>307</v>
      </c>
      <c r="D12" s="34">
        <v>4419</v>
      </c>
      <c r="E12" s="34">
        <v>3977.1</v>
      </c>
      <c r="F12" s="29">
        <v>13.167</v>
      </c>
      <c r="G12" s="7" t="s">
        <v>381</v>
      </c>
      <c r="H12" s="100" t="s">
        <v>541</v>
      </c>
    </row>
    <row r="13" spans="1:8" ht="54.75" customHeight="1" x14ac:dyDescent="0.2">
      <c r="A13" s="76">
        <v>11</v>
      </c>
      <c r="B13" s="51" t="s">
        <v>308</v>
      </c>
      <c r="C13" s="31" t="s">
        <v>309</v>
      </c>
      <c r="D13" s="34">
        <v>10170</v>
      </c>
      <c r="E13" s="34">
        <v>9153</v>
      </c>
      <c r="F13" s="29">
        <v>13.143000000000001</v>
      </c>
      <c r="G13" s="7" t="s">
        <v>381</v>
      </c>
      <c r="H13" s="100" t="s">
        <v>542</v>
      </c>
    </row>
    <row r="14" spans="1:8" ht="55.5" customHeight="1" x14ac:dyDescent="0.2">
      <c r="A14" s="76">
        <v>12</v>
      </c>
      <c r="B14" s="51" t="s">
        <v>152</v>
      </c>
      <c r="C14" s="31" t="s">
        <v>310</v>
      </c>
      <c r="D14" s="34">
        <v>10251.14</v>
      </c>
      <c r="E14" s="34">
        <v>9226.0300000000007</v>
      </c>
      <c r="F14" s="29">
        <v>13.143000000000001</v>
      </c>
      <c r="G14" s="7" t="s">
        <v>381</v>
      </c>
      <c r="H14" s="100" t="s">
        <v>543</v>
      </c>
    </row>
    <row r="15" spans="1:8" ht="42.75" customHeight="1" x14ac:dyDescent="0.2">
      <c r="A15" s="76">
        <v>13</v>
      </c>
      <c r="B15" s="51" t="s">
        <v>311</v>
      </c>
      <c r="C15" s="31" t="s">
        <v>312</v>
      </c>
      <c r="D15" s="34">
        <v>9870</v>
      </c>
      <c r="E15" s="34">
        <v>5922</v>
      </c>
      <c r="F15" s="29">
        <v>13.143000000000001</v>
      </c>
      <c r="G15" s="7" t="s">
        <v>381</v>
      </c>
      <c r="H15" s="100" t="s">
        <v>544</v>
      </c>
    </row>
    <row r="16" spans="1:8" ht="24.9" customHeight="1" x14ac:dyDescent="0.2">
      <c r="A16" s="76">
        <v>14</v>
      </c>
      <c r="B16" s="51" t="s">
        <v>313</v>
      </c>
      <c r="C16" s="31" t="s">
        <v>314</v>
      </c>
      <c r="D16" s="34">
        <v>11177.52</v>
      </c>
      <c r="E16" s="34">
        <v>10000</v>
      </c>
      <c r="F16" s="29">
        <v>13</v>
      </c>
      <c r="G16" s="7" t="s">
        <v>381</v>
      </c>
      <c r="H16" s="100" t="s">
        <v>545</v>
      </c>
    </row>
    <row r="17" spans="1:8" ht="24.9" customHeight="1" x14ac:dyDescent="0.2">
      <c r="A17" s="76">
        <v>15</v>
      </c>
      <c r="B17" s="51" t="s">
        <v>315</v>
      </c>
      <c r="C17" s="31" t="s">
        <v>316</v>
      </c>
      <c r="D17" s="34">
        <v>1415.16</v>
      </c>
      <c r="E17" s="34">
        <v>1273.6400000000001</v>
      </c>
      <c r="F17" s="29">
        <v>13</v>
      </c>
      <c r="G17" s="7" t="s">
        <v>381</v>
      </c>
      <c r="H17" s="100" t="s">
        <v>546</v>
      </c>
    </row>
    <row r="18" spans="1:8" ht="27" customHeight="1" x14ac:dyDescent="0.2">
      <c r="A18" s="76">
        <v>16</v>
      </c>
      <c r="B18" s="51" t="s">
        <v>300</v>
      </c>
      <c r="C18" s="31" t="s">
        <v>317</v>
      </c>
      <c r="D18" s="34">
        <v>1992</v>
      </c>
      <c r="E18" s="34">
        <v>1792.8</v>
      </c>
      <c r="F18" s="29">
        <v>12.856999999999999</v>
      </c>
      <c r="G18" s="7" t="s">
        <v>381</v>
      </c>
      <c r="H18" s="100" t="s">
        <v>547</v>
      </c>
    </row>
    <row r="19" spans="1:8" ht="24.9" customHeight="1" x14ac:dyDescent="0.2">
      <c r="A19" s="76">
        <v>17</v>
      </c>
      <c r="B19" s="51" t="s">
        <v>318</v>
      </c>
      <c r="C19" s="31" t="s">
        <v>319</v>
      </c>
      <c r="D19" s="34">
        <v>4232.3999999999996</v>
      </c>
      <c r="E19" s="34">
        <v>3809.16</v>
      </c>
      <c r="F19" s="29">
        <v>12.856999999999999</v>
      </c>
      <c r="G19" s="7" t="s">
        <v>381</v>
      </c>
      <c r="H19" s="100" t="s">
        <v>548</v>
      </c>
    </row>
    <row r="20" spans="1:8" ht="24.9" customHeight="1" x14ac:dyDescent="0.2">
      <c r="A20" s="76">
        <v>18</v>
      </c>
      <c r="B20" s="51" t="s">
        <v>320</v>
      </c>
      <c r="C20" s="31" t="s">
        <v>321</v>
      </c>
      <c r="D20" s="34">
        <v>5940</v>
      </c>
      <c r="E20" s="34">
        <v>5346</v>
      </c>
      <c r="F20" s="29">
        <v>12.856999999999999</v>
      </c>
      <c r="G20" s="7" t="s">
        <v>381</v>
      </c>
      <c r="H20" s="100" t="s">
        <v>549</v>
      </c>
    </row>
    <row r="21" spans="1:8" ht="36" customHeight="1" x14ac:dyDescent="0.2">
      <c r="A21" s="76">
        <v>19</v>
      </c>
      <c r="B21" s="51" t="s">
        <v>164</v>
      </c>
      <c r="C21" s="31" t="s">
        <v>322</v>
      </c>
      <c r="D21" s="34">
        <v>5737.8</v>
      </c>
      <c r="E21" s="34">
        <v>5150</v>
      </c>
      <c r="F21" s="29">
        <v>12.429</v>
      </c>
      <c r="G21" s="7" t="s">
        <v>381</v>
      </c>
      <c r="H21" s="100" t="s">
        <v>550</v>
      </c>
    </row>
    <row r="22" spans="1:8" ht="28.5" customHeight="1" x14ac:dyDescent="0.2">
      <c r="A22" s="76">
        <v>20</v>
      </c>
      <c r="B22" s="51" t="s">
        <v>323</v>
      </c>
      <c r="C22" s="31" t="s">
        <v>324</v>
      </c>
      <c r="D22" s="34">
        <v>11910</v>
      </c>
      <c r="E22" s="34">
        <v>10000</v>
      </c>
      <c r="F22" s="29">
        <v>12.333</v>
      </c>
      <c r="G22" s="7" t="s">
        <v>381</v>
      </c>
      <c r="H22" s="100" t="s">
        <v>551</v>
      </c>
    </row>
    <row r="23" spans="1:8" ht="24.9" customHeight="1" x14ac:dyDescent="0.2">
      <c r="A23" s="76">
        <v>21</v>
      </c>
      <c r="B23" s="51" t="s">
        <v>212</v>
      </c>
      <c r="C23" s="31" t="s">
        <v>325</v>
      </c>
      <c r="D23" s="34">
        <v>2845.56</v>
      </c>
      <c r="E23" s="34">
        <v>2561</v>
      </c>
      <c r="F23" s="29">
        <v>12</v>
      </c>
      <c r="G23" s="7" t="s">
        <v>381</v>
      </c>
      <c r="H23" s="100" t="s">
        <v>552</v>
      </c>
    </row>
    <row r="24" spans="1:8" ht="30.75" customHeight="1" x14ac:dyDescent="0.2">
      <c r="A24" s="76">
        <v>22</v>
      </c>
      <c r="B24" s="32" t="s">
        <v>326</v>
      </c>
      <c r="C24" s="30" t="s">
        <v>327</v>
      </c>
      <c r="D24" s="34">
        <v>907.2</v>
      </c>
      <c r="E24" s="34">
        <v>816.48</v>
      </c>
      <c r="F24" s="49">
        <v>11.429</v>
      </c>
      <c r="G24" s="7" t="s">
        <v>381</v>
      </c>
      <c r="H24" s="100" t="s">
        <v>577</v>
      </c>
    </row>
    <row r="25" spans="1:8" ht="24.9" customHeight="1" x14ac:dyDescent="0.2">
      <c r="B25" s="11"/>
      <c r="C25" s="60" t="s">
        <v>176</v>
      </c>
      <c r="D25" s="59">
        <f>SUM(D3:D24)</f>
        <v>142142.04</v>
      </c>
      <c r="E25" s="47">
        <v>119469.11</v>
      </c>
      <c r="F25" s="57"/>
      <c r="G25" s="43"/>
    </row>
    <row r="27" spans="1:8" ht="24.9" customHeight="1" x14ac:dyDescent="0.2">
      <c r="A27" s="95" t="s">
        <v>148</v>
      </c>
    </row>
    <row r="28" spans="1:8" ht="25.2" x14ac:dyDescent="0.2">
      <c r="B28" s="22" t="s">
        <v>0</v>
      </c>
      <c r="C28" s="20" t="s">
        <v>1</v>
      </c>
      <c r="D28" s="23" t="s">
        <v>103</v>
      </c>
      <c r="E28" s="23" t="s">
        <v>2</v>
      </c>
      <c r="F28" s="23" t="s">
        <v>150</v>
      </c>
      <c r="G28" s="4" t="s">
        <v>384</v>
      </c>
      <c r="H28" s="100"/>
    </row>
    <row r="29" spans="1:8" ht="24.9" customHeight="1" x14ac:dyDescent="0.2">
      <c r="A29" s="76">
        <v>23</v>
      </c>
      <c r="B29" s="51" t="s">
        <v>328</v>
      </c>
      <c r="C29" s="31" t="s">
        <v>329</v>
      </c>
      <c r="D29" s="34">
        <v>5935.83</v>
      </c>
      <c r="E29" s="34">
        <v>2967.91</v>
      </c>
      <c r="F29" s="29">
        <v>15.571</v>
      </c>
      <c r="G29" s="28" t="s">
        <v>380</v>
      </c>
      <c r="H29" s="100"/>
    </row>
    <row r="30" spans="1:8" ht="24.9" customHeight="1" x14ac:dyDescent="0.2">
      <c r="A30" s="76">
        <v>24</v>
      </c>
      <c r="B30" s="51" t="s">
        <v>92</v>
      </c>
      <c r="C30" s="31" t="s">
        <v>330</v>
      </c>
      <c r="D30" s="34">
        <v>9700</v>
      </c>
      <c r="E30" s="34">
        <v>4850</v>
      </c>
      <c r="F30" s="29">
        <v>15.429</v>
      </c>
      <c r="G30" s="28" t="s">
        <v>381</v>
      </c>
      <c r="H30" s="100" t="s">
        <v>578</v>
      </c>
    </row>
    <row r="31" spans="1:8" ht="24.9" customHeight="1" x14ac:dyDescent="0.2">
      <c r="A31" s="76">
        <v>25</v>
      </c>
      <c r="B31" s="51" t="s">
        <v>331</v>
      </c>
      <c r="C31" s="31" t="s">
        <v>98</v>
      </c>
      <c r="D31" s="34">
        <v>2683.58</v>
      </c>
      <c r="E31" s="34">
        <v>1610.15</v>
      </c>
      <c r="F31" s="29">
        <v>14.714</v>
      </c>
      <c r="G31" s="28" t="s">
        <v>381</v>
      </c>
      <c r="H31" s="100" t="s">
        <v>553</v>
      </c>
    </row>
    <row r="32" spans="1:8" ht="24.9" customHeight="1" x14ac:dyDescent="0.2">
      <c r="A32" s="76">
        <v>26</v>
      </c>
      <c r="B32" s="51" t="s">
        <v>332</v>
      </c>
      <c r="C32" s="31" t="s">
        <v>333</v>
      </c>
      <c r="D32" s="34">
        <v>15267</v>
      </c>
      <c r="E32" s="34">
        <v>9160.2000000000007</v>
      </c>
      <c r="F32" s="29">
        <v>14.333</v>
      </c>
      <c r="G32" s="28" t="s">
        <v>381</v>
      </c>
      <c r="H32" s="100" t="s">
        <v>579</v>
      </c>
    </row>
    <row r="33" spans="1:8" ht="24.9" customHeight="1" x14ac:dyDescent="0.2">
      <c r="A33" s="76">
        <v>27</v>
      </c>
      <c r="B33" s="51" t="s">
        <v>334</v>
      </c>
      <c r="C33" s="31" t="s">
        <v>335</v>
      </c>
      <c r="D33" s="34">
        <v>10614.5</v>
      </c>
      <c r="E33" s="34">
        <v>6368.7</v>
      </c>
      <c r="F33" s="29">
        <v>14.143000000000001</v>
      </c>
      <c r="G33" s="76" t="s">
        <v>381</v>
      </c>
      <c r="H33" s="100" t="s">
        <v>580</v>
      </c>
    </row>
    <row r="34" spans="1:8" ht="24.9" customHeight="1" x14ac:dyDescent="0.2">
      <c r="A34" s="76">
        <v>28</v>
      </c>
      <c r="B34" s="51" t="s">
        <v>269</v>
      </c>
      <c r="C34" s="31" t="s">
        <v>336</v>
      </c>
      <c r="D34" s="34">
        <v>1356</v>
      </c>
      <c r="E34" s="34">
        <v>813.6</v>
      </c>
      <c r="F34" s="29">
        <v>14</v>
      </c>
      <c r="G34" s="28" t="s">
        <v>381</v>
      </c>
      <c r="H34" s="100" t="s">
        <v>554</v>
      </c>
    </row>
    <row r="35" spans="1:8" ht="24.9" customHeight="1" x14ac:dyDescent="0.2">
      <c r="A35" s="76">
        <v>29</v>
      </c>
      <c r="B35" s="51" t="s">
        <v>337</v>
      </c>
      <c r="C35" s="31" t="s">
        <v>338</v>
      </c>
      <c r="D35" s="34">
        <v>17040</v>
      </c>
      <c r="E35" s="34">
        <v>10000</v>
      </c>
      <c r="F35" s="29">
        <v>13.856999999999999</v>
      </c>
      <c r="G35" s="28" t="s">
        <v>381</v>
      </c>
      <c r="H35" s="100" t="s">
        <v>581</v>
      </c>
    </row>
    <row r="36" spans="1:8" ht="24.9" customHeight="1" x14ac:dyDescent="0.2">
      <c r="A36" s="76">
        <v>30</v>
      </c>
      <c r="B36" s="51" t="s">
        <v>261</v>
      </c>
      <c r="C36" s="31" t="s">
        <v>339</v>
      </c>
      <c r="D36" s="34">
        <v>3041.67</v>
      </c>
      <c r="E36" s="34">
        <v>1825</v>
      </c>
      <c r="F36" s="29">
        <v>13.714</v>
      </c>
      <c r="G36" s="76" t="s">
        <v>381</v>
      </c>
      <c r="H36" s="100" t="s">
        <v>417</v>
      </c>
    </row>
    <row r="37" spans="1:8" ht="24.9" customHeight="1" x14ac:dyDescent="0.2">
      <c r="A37" s="76">
        <v>31</v>
      </c>
      <c r="B37" s="51" t="s">
        <v>340</v>
      </c>
      <c r="C37" s="31" t="s">
        <v>341</v>
      </c>
      <c r="D37" s="34">
        <v>9990</v>
      </c>
      <c r="E37" s="34">
        <v>5994</v>
      </c>
      <c r="F37" s="29">
        <v>13.714</v>
      </c>
      <c r="G37" s="28" t="s">
        <v>381</v>
      </c>
      <c r="H37" s="100" t="s">
        <v>653</v>
      </c>
    </row>
    <row r="38" spans="1:8" ht="24.9" customHeight="1" x14ac:dyDescent="0.2">
      <c r="A38" s="76">
        <v>32</v>
      </c>
      <c r="B38" s="51" t="s">
        <v>342</v>
      </c>
      <c r="C38" s="31" t="s">
        <v>343</v>
      </c>
      <c r="D38" s="34">
        <v>8544</v>
      </c>
      <c r="E38" s="34">
        <v>5126.3999999999996</v>
      </c>
      <c r="F38" s="29">
        <v>13.714</v>
      </c>
      <c r="G38" s="28" t="s">
        <v>381</v>
      </c>
      <c r="H38" s="100" t="s">
        <v>555</v>
      </c>
    </row>
    <row r="39" spans="1:8" ht="41.25" customHeight="1" x14ac:dyDescent="0.2">
      <c r="A39" s="76">
        <v>33</v>
      </c>
      <c r="B39" s="51" t="s">
        <v>193</v>
      </c>
      <c r="C39" s="31" t="s">
        <v>344</v>
      </c>
      <c r="D39" s="34">
        <v>8120.6</v>
      </c>
      <c r="E39" s="34">
        <v>4872.3599999999997</v>
      </c>
      <c r="F39" s="29">
        <v>13.429</v>
      </c>
      <c r="G39" s="28" t="s">
        <v>381</v>
      </c>
      <c r="H39" s="100" t="s">
        <v>556</v>
      </c>
    </row>
    <row r="40" spans="1:8" ht="24.9" customHeight="1" x14ac:dyDescent="0.2">
      <c r="A40" s="76">
        <v>34</v>
      </c>
      <c r="B40" s="51" t="s">
        <v>47</v>
      </c>
      <c r="C40" s="31" t="s">
        <v>345</v>
      </c>
      <c r="D40" s="34">
        <v>2915</v>
      </c>
      <c r="E40" s="34">
        <v>1749</v>
      </c>
      <c r="F40" s="29">
        <v>13.333</v>
      </c>
      <c r="G40" s="28" t="s">
        <v>381</v>
      </c>
      <c r="H40" s="100" t="s">
        <v>582</v>
      </c>
    </row>
    <row r="41" spans="1:8" ht="24.9" customHeight="1" x14ac:dyDescent="0.2">
      <c r="A41" s="76">
        <v>35</v>
      </c>
      <c r="B41" s="51" t="s">
        <v>42</v>
      </c>
      <c r="C41" s="31" t="s">
        <v>346</v>
      </c>
      <c r="D41" s="34">
        <v>12426</v>
      </c>
      <c r="E41" s="34">
        <v>7455.6</v>
      </c>
      <c r="F41" s="29">
        <v>13.286</v>
      </c>
      <c r="G41" s="28" t="s">
        <v>381</v>
      </c>
      <c r="H41" s="100" t="s">
        <v>557</v>
      </c>
    </row>
    <row r="42" spans="1:8" ht="24.9" customHeight="1" x14ac:dyDescent="0.2">
      <c r="A42" s="76">
        <v>36</v>
      </c>
      <c r="B42" s="51" t="s">
        <v>347</v>
      </c>
      <c r="C42" s="31" t="s">
        <v>348</v>
      </c>
      <c r="D42" s="34">
        <v>4933.33</v>
      </c>
      <c r="E42" s="34">
        <v>2466.67</v>
      </c>
      <c r="F42" s="29">
        <v>13</v>
      </c>
      <c r="G42" s="28" t="s">
        <v>381</v>
      </c>
      <c r="H42" s="100" t="s">
        <v>558</v>
      </c>
    </row>
    <row r="43" spans="1:8" ht="24.9" customHeight="1" x14ac:dyDescent="0.2">
      <c r="A43" s="76">
        <v>37</v>
      </c>
      <c r="B43" s="51" t="s">
        <v>349</v>
      </c>
      <c r="C43" s="31" t="s">
        <v>350</v>
      </c>
      <c r="D43" s="34">
        <v>9096.1</v>
      </c>
      <c r="E43" s="34">
        <v>5457.66</v>
      </c>
      <c r="F43" s="29">
        <v>13</v>
      </c>
      <c r="G43" s="76" t="s">
        <v>381</v>
      </c>
      <c r="H43" s="100" t="s">
        <v>418</v>
      </c>
    </row>
    <row r="44" spans="1:8" ht="24.9" customHeight="1" x14ac:dyDescent="0.2">
      <c r="A44" s="76">
        <v>38</v>
      </c>
      <c r="B44" s="51" t="s">
        <v>351</v>
      </c>
      <c r="C44" s="31" t="s">
        <v>352</v>
      </c>
      <c r="D44" s="34">
        <v>16952</v>
      </c>
      <c r="E44" s="34">
        <v>10000</v>
      </c>
      <c r="F44" s="29">
        <v>12.856999999999999</v>
      </c>
      <c r="G44" s="28" t="s">
        <v>381</v>
      </c>
      <c r="H44" s="100" t="s">
        <v>583</v>
      </c>
    </row>
    <row r="45" spans="1:8" ht="24.9" customHeight="1" x14ac:dyDescent="0.2">
      <c r="A45" s="76">
        <v>39</v>
      </c>
      <c r="B45" s="51" t="s">
        <v>353</v>
      </c>
      <c r="C45" s="31" t="s">
        <v>354</v>
      </c>
      <c r="D45" s="34">
        <v>6300</v>
      </c>
      <c r="E45" s="34">
        <v>3780</v>
      </c>
      <c r="F45" s="29">
        <v>12.714</v>
      </c>
      <c r="G45" s="28" t="s">
        <v>381</v>
      </c>
      <c r="H45" s="100" t="s">
        <v>559</v>
      </c>
    </row>
    <row r="46" spans="1:8" ht="24.9" customHeight="1" x14ac:dyDescent="0.2">
      <c r="A46" s="76">
        <v>40</v>
      </c>
      <c r="B46" s="51" t="s">
        <v>355</v>
      </c>
      <c r="C46" s="31" t="s">
        <v>356</v>
      </c>
      <c r="D46" s="34">
        <v>7700</v>
      </c>
      <c r="E46" s="34">
        <v>3850</v>
      </c>
      <c r="F46" s="29">
        <v>12.429</v>
      </c>
      <c r="G46" s="28" t="s">
        <v>381</v>
      </c>
      <c r="H46" s="100" t="s">
        <v>560</v>
      </c>
    </row>
    <row r="47" spans="1:8" ht="24.9" customHeight="1" x14ac:dyDescent="0.2">
      <c r="A47" s="76">
        <v>41</v>
      </c>
      <c r="B47" s="51" t="s">
        <v>288</v>
      </c>
      <c r="C47" s="31" t="s">
        <v>357</v>
      </c>
      <c r="D47" s="34">
        <v>42917.56</v>
      </c>
      <c r="E47" s="34">
        <v>10000</v>
      </c>
      <c r="F47" s="29">
        <v>12.429</v>
      </c>
      <c r="G47" s="28" t="s">
        <v>381</v>
      </c>
      <c r="H47" s="100" t="s">
        <v>584</v>
      </c>
    </row>
    <row r="48" spans="1:8" ht="24.9" customHeight="1" x14ac:dyDescent="0.2">
      <c r="A48" s="76">
        <v>42</v>
      </c>
      <c r="B48" s="51" t="s">
        <v>261</v>
      </c>
      <c r="C48" s="31" t="s">
        <v>358</v>
      </c>
      <c r="D48" s="34">
        <v>7369.52</v>
      </c>
      <c r="E48" s="34">
        <v>4421.71</v>
      </c>
      <c r="F48" s="29">
        <v>12.429</v>
      </c>
      <c r="G48" s="28" t="s">
        <v>381</v>
      </c>
      <c r="H48" s="100" t="s">
        <v>561</v>
      </c>
    </row>
    <row r="49" spans="1:8" ht="24.9" customHeight="1" x14ac:dyDescent="0.2">
      <c r="A49" s="76">
        <v>43</v>
      </c>
      <c r="B49" s="51" t="s">
        <v>359</v>
      </c>
      <c r="C49" s="31" t="s">
        <v>360</v>
      </c>
      <c r="D49" s="34">
        <v>3141.96</v>
      </c>
      <c r="E49" s="34">
        <v>1885.18</v>
      </c>
      <c r="F49" s="29">
        <v>12.429</v>
      </c>
      <c r="G49" s="28" t="s">
        <v>379</v>
      </c>
      <c r="H49" s="100"/>
    </row>
    <row r="50" spans="1:8" ht="24.9" customHeight="1" x14ac:dyDescent="0.2">
      <c r="A50" s="76">
        <v>44</v>
      </c>
      <c r="B50" s="51" t="s">
        <v>361</v>
      </c>
      <c r="C50" s="31" t="s">
        <v>362</v>
      </c>
      <c r="D50" s="34">
        <v>2997</v>
      </c>
      <c r="E50" s="34">
        <v>1798.2</v>
      </c>
      <c r="F50" s="29">
        <v>12.143000000000001</v>
      </c>
      <c r="G50" s="28" t="s">
        <v>381</v>
      </c>
      <c r="H50" s="100" t="s">
        <v>562</v>
      </c>
    </row>
    <row r="51" spans="1:8" ht="24.9" customHeight="1" x14ac:dyDescent="0.2">
      <c r="A51" s="76">
        <v>45</v>
      </c>
      <c r="B51" s="51" t="s">
        <v>288</v>
      </c>
      <c r="C51" s="31" t="s">
        <v>363</v>
      </c>
      <c r="D51" s="34">
        <v>16452.97</v>
      </c>
      <c r="E51" s="34">
        <v>9871.7800000000007</v>
      </c>
      <c r="F51" s="29">
        <v>12</v>
      </c>
      <c r="G51" s="28" t="s">
        <v>381</v>
      </c>
      <c r="H51" s="100" t="s">
        <v>585</v>
      </c>
    </row>
    <row r="52" spans="1:8" ht="24.9" customHeight="1" x14ac:dyDescent="0.2">
      <c r="A52" s="76">
        <v>46</v>
      </c>
      <c r="B52" s="51" t="s">
        <v>364</v>
      </c>
      <c r="C52" s="31" t="s">
        <v>365</v>
      </c>
      <c r="D52" s="34">
        <v>2130</v>
      </c>
      <c r="E52" s="34">
        <v>1278</v>
      </c>
      <c r="F52" s="29">
        <v>11.856999999999999</v>
      </c>
      <c r="G52" s="28" t="s">
        <v>381</v>
      </c>
      <c r="H52" s="100" t="s">
        <v>563</v>
      </c>
    </row>
    <row r="53" spans="1:8" ht="24.9" customHeight="1" x14ac:dyDescent="0.2">
      <c r="A53" s="76">
        <v>47</v>
      </c>
      <c r="B53" s="32" t="s">
        <v>366</v>
      </c>
      <c r="C53" s="30" t="s">
        <v>367</v>
      </c>
      <c r="D53" s="34">
        <v>8550</v>
      </c>
      <c r="E53" s="34">
        <v>5130</v>
      </c>
      <c r="F53" s="29">
        <v>11.856999999999999</v>
      </c>
      <c r="G53" s="76" t="s">
        <v>381</v>
      </c>
      <c r="H53" s="100" t="s">
        <v>420</v>
      </c>
    </row>
    <row r="54" spans="1:8" ht="24.9" customHeight="1" x14ac:dyDescent="0.25">
      <c r="B54" s="67"/>
      <c r="C54" s="65" t="s">
        <v>176</v>
      </c>
      <c r="D54" s="46">
        <f>SUM(D29:D53)</f>
        <v>236174.62</v>
      </c>
      <c r="E54" s="35">
        <v>122732.12</v>
      </c>
      <c r="F54" s="68"/>
      <c r="G54" s="52"/>
    </row>
    <row r="56" spans="1:8" ht="24.9" customHeight="1" x14ac:dyDescent="0.2">
      <c r="A56" s="95" t="s">
        <v>149</v>
      </c>
    </row>
    <row r="57" spans="1:8" ht="25.2" x14ac:dyDescent="0.2">
      <c r="B57" s="22" t="s">
        <v>0</v>
      </c>
      <c r="C57" s="20" t="s">
        <v>1</v>
      </c>
      <c r="D57" s="23" t="s">
        <v>103</v>
      </c>
      <c r="E57" s="23" t="s">
        <v>2</v>
      </c>
      <c r="F57" s="23" t="s">
        <v>150</v>
      </c>
      <c r="G57" s="4" t="s">
        <v>384</v>
      </c>
      <c r="H57" s="100"/>
    </row>
    <row r="58" spans="1:8" ht="42.75" customHeight="1" x14ac:dyDescent="0.2">
      <c r="A58" s="76">
        <v>48</v>
      </c>
      <c r="B58" s="51" t="s">
        <v>126</v>
      </c>
      <c r="C58" s="31" t="s">
        <v>368</v>
      </c>
      <c r="D58" s="34">
        <v>10981.14</v>
      </c>
      <c r="E58" s="34">
        <v>9883.0300000000007</v>
      </c>
      <c r="F58" s="29">
        <v>17.142859999999999</v>
      </c>
      <c r="G58" s="76" t="s">
        <v>381</v>
      </c>
      <c r="H58" s="100" t="s">
        <v>419</v>
      </c>
    </row>
    <row r="59" spans="1:8" ht="24.9" customHeight="1" x14ac:dyDescent="0.2">
      <c r="A59" s="76">
        <v>49</v>
      </c>
      <c r="B59" s="51" t="s">
        <v>126</v>
      </c>
      <c r="C59" s="31" t="s">
        <v>369</v>
      </c>
      <c r="D59" s="34">
        <v>9427</v>
      </c>
      <c r="E59" s="34">
        <v>8484.2999999999993</v>
      </c>
      <c r="F59" s="29">
        <v>16.857140000000001</v>
      </c>
      <c r="G59" s="28" t="s">
        <v>381</v>
      </c>
      <c r="H59" s="100" t="s">
        <v>586</v>
      </c>
    </row>
    <row r="60" spans="1:8" ht="40.5" customHeight="1" x14ac:dyDescent="0.2">
      <c r="A60" s="76">
        <v>50</v>
      </c>
      <c r="B60" s="51" t="s">
        <v>126</v>
      </c>
      <c r="C60" s="31" t="s">
        <v>370</v>
      </c>
      <c r="D60" s="34">
        <v>6710</v>
      </c>
      <c r="E60" s="34">
        <v>6039</v>
      </c>
      <c r="F60" s="29">
        <v>16.714289999999998</v>
      </c>
      <c r="G60" s="28" t="s">
        <v>381</v>
      </c>
      <c r="H60" s="100" t="s">
        <v>564</v>
      </c>
    </row>
    <row r="61" spans="1:8" ht="41.25" customHeight="1" x14ac:dyDescent="0.2">
      <c r="A61" s="76">
        <v>51</v>
      </c>
      <c r="B61" s="51" t="s">
        <v>126</v>
      </c>
      <c r="C61" s="31" t="s">
        <v>371</v>
      </c>
      <c r="D61" s="34">
        <v>10650</v>
      </c>
      <c r="E61" s="34">
        <v>9585</v>
      </c>
      <c r="F61" s="29">
        <v>16.142859999999999</v>
      </c>
      <c r="G61" s="28" t="s">
        <v>381</v>
      </c>
      <c r="H61" s="100" t="s">
        <v>565</v>
      </c>
    </row>
    <row r="62" spans="1:8" ht="24.9" customHeight="1" x14ac:dyDescent="0.2">
      <c r="A62" s="76">
        <v>52</v>
      </c>
      <c r="B62" s="32" t="s">
        <v>126</v>
      </c>
      <c r="C62" s="30" t="s">
        <v>372</v>
      </c>
      <c r="D62" s="34">
        <v>10590.2</v>
      </c>
      <c r="E62" s="34">
        <v>9531.18</v>
      </c>
      <c r="F62" s="29">
        <v>15</v>
      </c>
      <c r="G62" s="28" t="s">
        <v>379</v>
      </c>
      <c r="H62" s="100"/>
    </row>
    <row r="63" spans="1:8" ht="24.9" customHeight="1" x14ac:dyDescent="0.3">
      <c r="B63" s="11"/>
      <c r="C63" s="60" t="s">
        <v>176</v>
      </c>
      <c r="D63" s="59">
        <f>SUM(D58:D62)</f>
        <v>48358.34</v>
      </c>
      <c r="E63" s="69">
        <v>43522.51</v>
      </c>
      <c r="F63"/>
      <c r="G63"/>
    </row>
    <row r="64" spans="1:8" ht="14.4" x14ac:dyDescent="0.3">
      <c r="F64"/>
      <c r="G64"/>
    </row>
    <row r="66" spans="2:3" x14ac:dyDescent="0.2">
      <c r="B66" s="112" t="s">
        <v>373</v>
      </c>
      <c r="C66" s="112"/>
    </row>
  </sheetData>
  <mergeCells count="1">
    <mergeCell ref="B66:C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31" sqref="G31"/>
    </sheetView>
  </sheetViews>
  <sheetFormatPr defaultRowHeight="14.4" x14ac:dyDescent="0.3"/>
  <cols>
    <col min="1" max="1" width="6" customWidth="1"/>
    <col min="2" max="2" width="30.88671875" customWidth="1"/>
    <col min="3" max="3" width="40.5546875" customWidth="1"/>
    <col min="4" max="4" width="10" customWidth="1"/>
    <col min="5" max="5" width="9.6640625" customWidth="1"/>
    <col min="6" max="6" width="11.6640625" customWidth="1"/>
    <col min="7" max="7" width="33.33203125" customWidth="1"/>
    <col min="8" max="8" width="16.44140625" customWidth="1"/>
  </cols>
  <sheetData>
    <row r="1" spans="1:7" s="97" customFormat="1" ht="43.2" x14ac:dyDescent="0.3">
      <c r="A1" s="98"/>
      <c r="B1" s="98" t="s">
        <v>0</v>
      </c>
      <c r="C1" s="98" t="s">
        <v>1</v>
      </c>
      <c r="D1" s="98" t="s">
        <v>645</v>
      </c>
      <c r="E1" s="98" t="s">
        <v>2</v>
      </c>
      <c r="F1" s="98" t="s">
        <v>384</v>
      </c>
      <c r="G1" s="98" t="s">
        <v>388</v>
      </c>
    </row>
    <row r="2" spans="1:7" x14ac:dyDescent="0.3">
      <c r="A2" s="98">
        <v>1</v>
      </c>
      <c r="B2" s="98" t="s">
        <v>587</v>
      </c>
      <c r="C2" s="98" t="s">
        <v>272</v>
      </c>
      <c r="D2" s="98">
        <v>6870</v>
      </c>
      <c r="E2" s="98">
        <v>3435</v>
      </c>
      <c r="F2" s="98" t="s">
        <v>569</v>
      </c>
      <c r="G2" s="98" t="s">
        <v>582</v>
      </c>
    </row>
    <row r="3" spans="1:7" x14ac:dyDescent="0.3">
      <c r="A3" s="98">
        <v>2</v>
      </c>
      <c r="B3" s="98" t="s">
        <v>589</v>
      </c>
      <c r="C3" s="98" t="s">
        <v>588</v>
      </c>
      <c r="D3" s="98">
        <v>49800</v>
      </c>
      <c r="E3" s="98">
        <v>20000</v>
      </c>
      <c r="F3" s="98" t="s">
        <v>569</v>
      </c>
      <c r="G3" s="98" t="s">
        <v>646</v>
      </c>
    </row>
    <row r="4" spans="1:7" x14ac:dyDescent="0.3">
      <c r="A4" s="98">
        <v>3</v>
      </c>
      <c r="B4" s="98" t="s">
        <v>592</v>
      </c>
      <c r="C4" s="98" t="s">
        <v>591</v>
      </c>
      <c r="D4" s="98">
        <v>2450</v>
      </c>
      <c r="E4" s="98">
        <v>1225</v>
      </c>
      <c r="F4" s="98" t="s">
        <v>569</v>
      </c>
      <c r="G4" s="98" t="s">
        <v>647</v>
      </c>
    </row>
    <row r="5" spans="1:7" x14ac:dyDescent="0.3">
      <c r="A5" s="98">
        <v>4</v>
      </c>
      <c r="B5" s="98" t="s">
        <v>594</v>
      </c>
      <c r="C5" s="98" t="s">
        <v>593</v>
      </c>
      <c r="D5" s="98">
        <v>1810.83</v>
      </c>
      <c r="E5" s="98">
        <v>1086.5</v>
      </c>
      <c r="F5" s="98" t="s">
        <v>569</v>
      </c>
      <c r="G5" s="98" t="s">
        <v>648</v>
      </c>
    </row>
    <row r="6" spans="1:7" x14ac:dyDescent="0.3">
      <c r="A6" s="98">
        <v>5</v>
      </c>
      <c r="B6" s="98" t="s">
        <v>594</v>
      </c>
      <c r="C6" s="98" t="s">
        <v>595</v>
      </c>
      <c r="D6" s="98">
        <v>18535</v>
      </c>
      <c r="E6" s="98">
        <v>11121</v>
      </c>
      <c r="F6" s="98" t="s">
        <v>569</v>
      </c>
      <c r="G6" s="98" t="s">
        <v>649</v>
      </c>
    </row>
    <row r="7" spans="1:7" ht="28.8" x14ac:dyDescent="0.3">
      <c r="A7" s="98">
        <v>6</v>
      </c>
      <c r="B7" s="98" t="s">
        <v>597</v>
      </c>
      <c r="C7" s="98" t="s">
        <v>596</v>
      </c>
      <c r="D7" s="98">
        <v>4154.66</v>
      </c>
      <c r="E7" s="98">
        <v>2492</v>
      </c>
      <c r="F7" s="98" t="s">
        <v>569</v>
      </c>
      <c r="G7" s="98" t="s">
        <v>649</v>
      </c>
    </row>
    <row r="8" spans="1:7" x14ac:dyDescent="0.3">
      <c r="A8" s="98">
        <v>7</v>
      </c>
      <c r="B8" s="98" t="s">
        <v>599</v>
      </c>
      <c r="C8" s="98" t="s">
        <v>598</v>
      </c>
      <c r="D8" s="98">
        <v>1566</v>
      </c>
      <c r="E8" s="98">
        <v>939.6</v>
      </c>
      <c r="F8" s="98" t="s">
        <v>569</v>
      </c>
      <c r="G8" s="98" t="s">
        <v>650</v>
      </c>
    </row>
    <row r="9" spans="1:7" x14ac:dyDescent="0.3">
      <c r="A9" s="98">
        <v>8</v>
      </c>
      <c r="B9" s="98" t="s">
        <v>601</v>
      </c>
      <c r="C9" s="98" t="s">
        <v>600</v>
      </c>
      <c r="D9" s="98">
        <v>3310.23</v>
      </c>
      <c r="E9" s="98">
        <v>1986.14</v>
      </c>
      <c r="F9" s="98" t="s">
        <v>569</v>
      </c>
      <c r="G9" s="98" t="s">
        <v>651</v>
      </c>
    </row>
    <row r="10" spans="1:7" ht="28.8" x14ac:dyDescent="0.3">
      <c r="A10" s="98">
        <v>9</v>
      </c>
      <c r="B10" s="98" t="s">
        <v>603</v>
      </c>
      <c r="C10" s="98" t="s">
        <v>602</v>
      </c>
      <c r="D10" s="98">
        <v>18390</v>
      </c>
      <c r="E10" s="98">
        <v>9768</v>
      </c>
      <c r="F10" s="98" t="s">
        <v>569</v>
      </c>
      <c r="G10" s="98" t="s">
        <v>652</v>
      </c>
    </row>
    <row r="11" spans="1:7" x14ac:dyDescent="0.3">
      <c r="A11" s="98">
        <v>10</v>
      </c>
      <c r="B11" s="98" t="s">
        <v>605</v>
      </c>
      <c r="C11" s="98" t="s">
        <v>604</v>
      </c>
      <c r="D11" s="98">
        <v>17700</v>
      </c>
      <c r="E11" s="98">
        <v>8273.92</v>
      </c>
      <c r="F11" s="98" t="s">
        <v>569</v>
      </c>
      <c r="G11" s="98" t="s">
        <v>649</v>
      </c>
    </row>
    <row r="12" spans="1:7" x14ac:dyDescent="0.3">
      <c r="A12" s="98">
        <v>11</v>
      </c>
      <c r="B12" s="98" t="s">
        <v>607</v>
      </c>
      <c r="C12" s="98" t="s">
        <v>606</v>
      </c>
      <c r="D12" s="98">
        <v>1470</v>
      </c>
      <c r="E12" s="98">
        <v>882</v>
      </c>
      <c r="F12" s="98" t="s">
        <v>569</v>
      </c>
      <c r="G12" s="98" t="s">
        <v>654</v>
      </c>
    </row>
    <row r="13" spans="1:7" x14ac:dyDescent="0.3">
      <c r="A13" s="98">
        <v>12</v>
      </c>
      <c r="B13" s="98" t="s">
        <v>609</v>
      </c>
      <c r="C13" s="98" t="s">
        <v>608</v>
      </c>
      <c r="D13" s="98">
        <v>1907</v>
      </c>
      <c r="E13" s="98">
        <v>1144.2</v>
      </c>
      <c r="F13" s="98" t="s">
        <v>590</v>
      </c>
      <c r="G13" s="98"/>
    </row>
    <row r="14" spans="1:7" ht="28.8" x14ac:dyDescent="0.3">
      <c r="A14" s="98">
        <v>13</v>
      </c>
      <c r="B14" s="98" t="s">
        <v>611</v>
      </c>
      <c r="C14" s="98" t="s">
        <v>610</v>
      </c>
      <c r="D14" s="98">
        <v>7134.9</v>
      </c>
      <c r="E14" s="98">
        <v>4280.9399999999996</v>
      </c>
      <c r="F14" s="98" t="s">
        <v>569</v>
      </c>
      <c r="G14" s="98" t="s">
        <v>655</v>
      </c>
    </row>
    <row r="15" spans="1:7" ht="28.8" x14ac:dyDescent="0.3">
      <c r="A15" s="98">
        <v>14</v>
      </c>
      <c r="B15" s="98" t="s">
        <v>613</v>
      </c>
      <c r="C15" s="98" t="s">
        <v>612</v>
      </c>
      <c r="D15" s="98">
        <v>6070</v>
      </c>
      <c r="E15" s="98">
        <v>3642</v>
      </c>
      <c r="F15" s="98" t="s">
        <v>569</v>
      </c>
      <c r="G15" s="98" t="s">
        <v>656</v>
      </c>
    </row>
    <row r="16" spans="1:7" x14ac:dyDescent="0.3">
      <c r="A16" s="98">
        <v>15</v>
      </c>
      <c r="B16" s="98" t="s">
        <v>615</v>
      </c>
      <c r="C16" s="98" t="s">
        <v>614</v>
      </c>
      <c r="D16" s="98">
        <v>5860</v>
      </c>
      <c r="E16" s="98">
        <v>3516</v>
      </c>
      <c r="F16" s="98" t="s">
        <v>569</v>
      </c>
      <c r="G16" s="98" t="s">
        <v>657</v>
      </c>
    </row>
    <row r="17" spans="1:7" x14ac:dyDescent="0.3">
      <c r="A17" s="98">
        <v>16</v>
      </c>
      <c r="B17" s="98" t="s">
        <v>617</v>
      </c>
      <c r="C17" s="98" t="s">
        <v>616</v>
      </c>
      <c r="D17" s="98">
        <v>3590</v>
      </c>
      <c r="E17" s="98">
        <v>2154</v>
      </c>
      <c r="F17" s="98" t="s">
        <v>569</v>
      </c>
      <c r="G17" s="98" t="s">
        <v>658</v>
      </c>
    </row>
    <row r="18" spans="1:7" ht="28.8" x14ac:dyDescent="0.3">
      <c r="A18" s="98">
        <v>17</v>
      </c>
      <c r="B18" s="98" t="s">
        <v>619</v>
      </c>
      <c r="C18" s="98" t="s">
        <v>618</v>
      </c>
      <c r="D18" s="98">
        <v>2560</v>
      </c>
      <c r="E18" s="98">
        <v>1536</v>
      </c>
      <c r="F18" s="98" t="s">
        <v>569</v>
      </c>
      <c r="G18" s="98" t="s">
        <v>659</v>
      </c>
    </row>
    <row r="19" spans="1:7" ht="28.8" x14ac:dyDescent="0.3">
      <c r="A19" s="98">
        <v>18</v>
      </c>
      <c r="B19" s="98" t="s">
        <v>621</v>
      </c>
      <c r="C19" s="98" t="s">
        <v>620</v>
      </c>
      <c r="D19" s="98">
        <v>2190</v>
      </c>
      <c r="E19" s="98">
        <v>1314</v>
      </c>
      <c r="F19" s="98" t="s">
        <v>569</v>
      </c>
      <c r="G19" s="98" t="s">
        <v>660</v>
      </c>
    </row>
    <row r="20" spans="1:7" ht="28.8" x14ac:dyDescent="0.3">
      <c r="A20" s="98">
        <v>19</v>
      </c>
      <c r="B20" s="98" t="s">
        <v>623</v>
      </c>
      <c r="C20" s="98" t="s">
        <v>622</v>
      </c>
      <c r="D20" s="98">
        <v>15780.4</v>
      </c>
      <c r="E20" s="98">
        <v>14202.36</v>
      </c>
      <c r="F20" s="98" t="s">
        <v>590</v>
      </c>
      <c r="G20" s="98"/>
    </row>
    <row r="21" spans="1:7" x14ac:dyDescent="0.3">
      <c r="A21" s="98">
        <v>20</v>
      </c>
      <c r="B21" s="98" t="s">
        <v>625</v>
      </c>
      <c r="C21" s="98" t="s">
        <v>624</v>
      </c>
      <c r="D21" s="98">
        <v>4787.88</v>
      </c>
      <c r="E21" s="98">
        <v>2872.73</v>
      </c>
      <c r="F21" s="98" t="s">
        <v>569</v>
      </c>
      <c r="G21" s="98" t="s">
        <v>661</v>
      </c>
    </row>
    <row r="22" spans="1:7" ht="28.8" x14ac:dyDescent="0.3">
      <c r="A22" s="98">
        <v>21</v>
      </c>
      <c r="B22" s="98" t="s">
        <v>627</v>
      </c>
      <c r="C22" s="98" t="s">
        <v>626</v>
      </c>
      <c r="D22" s="98">
        <v>3050.45</v>
      </c>
      <c r="E22" s="98">
        <v>2745.41</v>
      </c>
      <c r="F22" s="98" t="s">
        <v>569</v>
      </c>
      <c r="G22" s="98" t="s">
        <v>662</v>
      </c>
    </row>
    <row r="23" spans="1:7" x14ac:dyDescent="0.3">
      <c r="A23" s="98">
        <v>22</v>
      </c>
      <c r="B23" s="98" t="s">
        <v>629</v>
      </c>
      <c r="C23" s="98" t="s">
        <v>628</v>
      </c>
      <c r="D23" s="98">
        <v>5974.8</v>
      </c>
      <c r="E23" s="98">
        <v>5377.32</v>
      </c>
      <c r="F23" s="98" t="s">
        <v>569</v>
      </c>
      <c r="G23" s="98" t="s">
        <v>663</v>
      </c>
    </row>
    <row r="24" spans="1:7" ht="28.8" x14ac:dyDescent="0.3">
      <c r="A24" s="98">
        <v>23</v>
      </c>
      <c r="B24" s="98" t="s">
        <v>630</v>
      </c>
      <c r="C24" s="98" t="s">
        <v>370</v>
      </c>
      <c r="D24" s="98">
        <v>6725.9</v>
      </c>
      <c r="E24" s="98">
        <v>6053.31</v>
      </c>
      <c r="F24" s="98" t="s">
        <v>569</v>
      </c>
      <c r="G24" s="98" t="s">
        <v>664</v>
      </c>
    </row>
    <row r="25" spans="1:7" x14ac:dyDescent="0.3">
      <c r="A25" s="98">
        <v>24</v>
      </c>
      <c r="B25" s="98" t="s">
        <v>632</v>
      </c>
      <c r="C25" s="98" t="s">
        <v>631</v>
      </c>
      <c r="D25" s="98">
        <v>15288.6</v>
      </c>
      <c r="E25" s="98">
        <v>13759.74</v>
      </c>
      <c r="F25" s="98" t="s">
        <v>569</v>
      </c>
      <c r="G25" s="98" t="s">
        <v>665</v>
      </c>
    </row>
    <row r="26" spans="1:7" ht="28.8" x14ac:dyDescent="0.3">
      <c r="A26" s="98">
        <v>25</v>
      </c>
      <c r="B26" s="98" t="s">
        <v>634</v>
      </c>
      <c r="C26" s="98" t="s">
        <v>633</v>
      </c>
      <c r="D26" s="98">
        <v>9583.33</v>
      </c>
      <c r="E26" s="98">
        <v>8280</v>
      </c>
      <c r="F26" s="98" t="s">
        <v>590</v>
      </c>
      <c r="G26" s="98"/>
    </row>
    <row r="27" spans="1:7" ht="28.8" x14ac:dyDescent="0.3">
      <c r="A27" s="98">
        <v>26</v>
      </c>
      <c r="B27" s="98" t="s">
        <v>636</v>
      </c>
      <c r="C27" s="98" t="s">
        <v>635</v>
      </c>
      <c r="D27" s="98">
        <v>4902</v>
      </c>
      <c r="E27" s="98">
        <v>4411.8</v>
      </c>
      <c r="F27" s="98" t="s">
        <v>569</v>
      </c>
      <c r="G27" s="98" t="s">
        <v>666</v>
      </c>
    </row>
    <row r="28" spans="1:7" ht="28.8" x14ac:dyDescent="0.3">
      <c r="A28" s="98">
        <v>27</v>
      </c>
      <c r="B28" s="98" t="s">
        <v>638</v>
      </c>
      <c r="C28" s="98" t="s">
        <v>637</v>
      </c>
      <c r="D28" s="98">
        <v>7701.12</v>
      </c>
      <c r="E28" s="98">
        <v>6931</v>
      </c>
      <c r="F28" s="98" t="s">
        <v>569</v>
      </c>
      <c r="G28" s="98" t="s">
        <v>667</v>
      </c>
    </row>
    <row r="29" spans="1:7" ht="28.8" x14ac:dyDescent="0.3">
      <c r="A29" s="98">
        <v>28</v>
      </c>
      <c r="B29" s="98" t="s">
        <v>640</v>
      </c>
      <c r="C29" s="98" t="s">
        <v>639</v>
      </c>
      <c r="D29" s="98">
        <v>2270</v>
      </c>
      <c r="E29" s="98">
        <v>2013.65</v>
      </c>
      <c r="F29" s="98" t="s">
        <v>569</v>
      </c>
      <c r="G29" s="98" t="s">
        <v>668</v>
      </c>
    </row>
    <row r="30" spans="1:7" ht="28.8" x14ac:dyDescent="0.3">
      <c r="A30" s="98">
        <v>29</v>
      </c>
      <c r="B30" s="98" t="s">
        <v>642</v>
      </c>
      <c r="C30" s="98" t="s">
        <v>641</v>
      </c>
      <c r="D30" s="98">
        <v>4535.3999999999996</v>
      </c>
      <c r="E30" s="98">
        <v>4000</v>
      </c>
      <c r="F30" s="98" t="s">
        <v>569</v>
      </c>
      <c r="G30" s="98" t="s">
        <v>669</v>
      </c>
    </row>
    <row r="31" spans="1:7" ht="28.8" x14ac:dyDescent="0.3">
      <c r="A31" s="98">
        <v>30</v>
      </c>
      <c r="B31" s="98" t="s">
        <v>644</v>
      </c>
      <c r="C31" s="98" t="s">
        <v>643</v>
      </c>
      <c r="D31" s="98">
        <v>7201.2</v>
      </c>
      <c r="E31" s="98">
        <v>6481.08</v>
      </c>
      <c r="F31" s="98" t="s">
        <v>569</v>
      </c>
      <c r="G31" s="98" t="s">
        <v>670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2009</vt:lpstr>
      <vt:lpstr>2010_I</vt:lpstr>
      <vt:lpstr>2010_II</vt:lpstr>
      <vt:lpstr>2011</vt:lpstr>
      <vt:lpstr>2012</vt:lpstr>
      <vt:lpstr>2013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lii</cp:lastModifiedBy>
  <dcterms:created xsi:type="dcterms:W3CDTF">2013-03-25T12:24:20Z</dcterms:created>
  <dcterms:modified xsi:type="dcterms:W3CDTF">2014-09-05T08:14:14Z</dcterms:modified>
</cp:coreProperties>
</file>